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803"/>
  </bookViews>
  <sheets>
    <sheet name="经费支付申请单" sheetId="43" r:id="rId1"/>
    <sheet name="账户附加信息" sheetId="44" r:id="rId2"/>
    <sheet name="差旅费报销表" sheetId="17" r:id="rId3"/>
    <sheet name="单据粘贴单（打印后粘贴发票）" sheetId="6" r:id="rId4"/>
    <sheet name="在职人员费用发放表-新" sheetId="39" r:id="rId5"/>
    <sheet name="劳务费发放表-新" sheetId="40" r:id="rId6"/>
    <sheet name="学生奖助学金（开放教育）" sheetId="33" r:id="rId7"/>
    <sheet name="在职人员津补贴发放表" sheetId="22" state="hidden" r:id="rId8"/>
    <sheet name="离退休人员费用发放表" sheetId="37" state="hidden" r:id="rId9"/>
    <sheet name="在职人员劳务费用" sheetId="32" state="hidden" r:id="rId10"/>
    <sheet name="外聘人员劳务费" sheetId="31" state="hidden" r:id="rId11"/>
    <sheet name="外聘人员劳务费（创收资金）" sheetId="29" r:id="rId12"/>
    <sheet name="预开发票申请单" sheetId="19" r:id="rId13"/>
    <sheet name="数据（外请专家讲座）" sheetId="25" state="hidden" r:id="rId14"/>
    <sheet name="数据（专家咨询）" sheetId="28" state="hidden" r:id="rId15"/>
    <sheet name="数据（专家评审）" sheetId="34" state="hidden" r:id="rId16"/>
    <sheet name="数据（专家顾问）" sheetId="35" state="hidden" r:id="rId17"/>
  </sheets>
  <definedNames>
    <definedName name="_xlnm.Print_Area" localSheetId="3">'单据粘贴单（打印后粘贴发票）'!$A$1:$K$24</definedName>
    <definedName name="_xlnm.Print_Area" localSheetId="0">经费支付申请单!$A$1:$J$13</definedName>
    <definedName name="_xlnm.Print_Area" localSheetId="5">'劳务费发放表-新'!$A$1:$P$67</definedName>
    <definedName name="_xlnm.Print_Area" localSheetId="10">外聘人员劳务费!$A$1:$L$68</definedName>
    <definedName name="_xlnm.Print_Area" localSheetId="6">'学生奖助学金（开放教育）'!$A$1:$H$16</definedName>
    <definedName name="_xlnm.Print_Area" localSheetId="12">预开发票申请单!$A$1:$F$15</definedName>
    <definedName name="_xlnm.Print_Area" localSheetId="4">'在职人员费用发放表-新'!$A$1:$L$18</definedName>
    <definedName name="_xlnm.Print_Area" localSheetId="9">在职人员劳务费用!$A$1:$I$18</definedName>
    <definedName name="_xlnm.Print_Titles" localSheetId="5">'劳务费发放表-新'!$3:$4</definedName>
    <definedName name="_xlnm.Print_Titles" localSheetId="10">外聘人员劳务费!$3:$3</definedName>
    <definedName name="_xlnm.Print_Titles" localSheetId="11">'外聘人员劳务费（创收资金）'!$4:$4</definedName>
    <definedName name="_xlnm.Print_Titles" localSheetId="6">'学生奖助学金（开放教育）'!$3:$3</definedName>
    <definedName name="_xlnm.Print_Titles" localSheetId="4">'在职人员费用发放表-新'!$3:$4</definedName>
  </definedNames>
  <calcPr calcId="144525" fullPrecision="0"/>
</workbook>
</file>

<file path=xl/sharedStrings.xml><?xml version="1.0" encoding="utf-8"?>
<sst xmlns="http://schemas.openxmlformats.org/spreadsheetml/2006/main" count="228" uniqueCount="136">
  <si>
    <t>大连职业技术学院（大连开放大学）经费支付申请单</t>
  </si>
  <si>
    <t>年   月    日</t>
  </si>
  <si>
    <r>
      <rPr>
        <sz val="14"/>
        <color indexed="8"/>
        <rFont val="宋体"/>
        <charset val="134"/>
      </rPr>
      <t>申请部门</t>
    </r>
  </si>
  <si>
    <t>审批意见</t>
  </si>
  <si>
    <t>支付内容</t>
  </si>
  <si>
    <r>
      <rPr>
        <sz val="14"/>
        <color indexed="8"/>
        <rFont val="宋体"/>
        <charset val="134"/>
      </rPr>
      <t>经办人</t>
    </r>
  </si>
  <si>
    <r>
      <rPr>
        <sz val="14"/>
        <color indexed="8"/>
        <rFont val="宋体"/>
        <charset val="134"/>
      </rPr>
      <t>经费类型</t>
    </r>
  </si>
  <si>
    <r>
      <rPr>
        <sz val="14"/>
        <color indexed="8"/>
        <rFont val="宋体"/>
        <charset val="134"/>
      </rPr>
      <t>验收人</t>
    </r>
  </si>
  <si>
    <t>项目编号</t>
  </si>
  <si>
    <t>部门负责人</t>
  </si>
  <si>
    <r>
      <rPr>
        <sz val="14"/>
        <color indexed="8"/>
        <rFont val="宋体"/>
        <charset val="134"/>
      </rPr>
      <t>付款方式</t>
    </r>
  </si>
  <si>
    <r>
      <rPr>
        <sz val="14"/>
        <color indexed="8"/>
        <rFont val="宋体"/>
        <charset val="134"/>
      </rPr>
      <t>归口部门负责人</t>
    </r>
  </si>
  <si>
    <r>
      <rPr>
        <sz val="14"/>
        <color indexed="8"/>
        <rFont val="宋体"/>
        <charset val="134"/>
      </rPr>
      <t>财务审核</t>
    </r>
  </si>
  <si>
    <r>
      <rPr>
        <sz val="14"/>
        <color indexed="8"/>
        <rFont val="宋体"/>
        <charset val="134"/>
      </rPr>
      <t>决策依据</t>
    </r>
  </si>
  <si>
    <r>
      <rPr>
        <sz val="14"/>
        <color indexed="8"/>
        <rFont val="宋体"/>
        <charset val="134"/>
      </rPr>
      <t>财务负责人</t>
    </r>
  </si>
  <si>
    <t xml:space="preserve">（        ）次办公会   （        ）次党委会   </t>
  </si>
  <si>
    <r>
      <rPr>
        <sz val="14"/>
        <color indexed="8"/>
        <rFont val="宋体"/>
        <charset val="134"/>
      </rPr>
      <t>分管业务校领导</t>
    </r>
  </si>
  <si>
    <t>支付金额¥</t>
  </si>
  <si>
    <r>
      <rPr>
        <sz val="14"/>
        <color indexed="8"/>
        <rFont val="宋体"/>
        <charset val="134"/>
      </rPr>
      <t>分管财务校领导</t>
    </r>
  </si>
  <si>
    <t>金额（大写）</t>
  </si>
  <si>
    <r>
      <rPr>
        <sz val="14"/>
        <color indexed="8"/>
        <rFont val="宋体"/>
        <charset val="134"/>
      </rPr>
      <t>校长</t>
    </r>
  </si>
  <si>
    <t xml:space="preserve">  实物类别：</t>
  </si>
  <si>
    <t>财务填制：</t>
  </si>
  <si>
    <t>注：1.按表格审批顺序签审； 2.经费类型按年初下达预算的类型勾选；3.付款方式：按合同(协议)勾选一次性付款、阶段性付款等选项，阶段性付款项目、质保金、借款不用申请上会。4.决策依据：如支付资金未下达年初资金预算，按专项请示审批；5.固定资产、低值易耗品需办理完成资产入账手续后再申请资金支付。5.另需填制报销账户附加信息。</t>
  </si>
  <si>
    <r>
      <rPr>
        <sz val="24"/>
        <rFont val="华文中宋"/>
        <charset val="134"/>
      </rPr>
      <t xml:space="preserve">大连职业技术学院（大连开放大学）
</t>
    </r>
    <r>
      <rPr>
        <u val="double"/>
        <sz val="26"/>
        <rFont val="黑体"/>
        <charset val="134"/>
      </rPr>
      <t>经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费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报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销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附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加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账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户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信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息</t>
    </r>
  </si>
  <si>
    <t>收款单位名称</t>
  </si>
  <si>
    <t>账号</t>
  </si>
  <si>
    <t>开户行</t>
  </si>
  <si>
    <t>本次打款金额</t>
  </si>
  <si>
    <t>经办人</t>
  </si>
  <si>
    <t>注：公务卡结算，请填写持卡人姓名，此表可复制增加。</t>
  </si>
  <si>
    <r>
      <rPr>
        <sz val="24"/>
        <rFont val="华文中宋"/>
        <charset val="134"/>
      </rPr>
      <t xml:space="preserve">大连职业技术学院（大连开放大学）
</t>
    </r>
    <r>
      <rPr>
        <b/>
        <u val="double"/>
        <sz val="26"/>
        <rFont val="宋体"/>
        <charset val="134"/>
      </rPr>
      <t>差 旅 费 报 销 单</t>
    </r>
  </si>
  <si>
    <t>日期</t>
  </si>
  <si>
    <r>
      <rPr>
        <b/>
        <sz val="12"/>
        <rFont val="宋体"/>
        <charset val="134"/>
      </rPr>
      <t>年</t>
    </r>
    <r>
      <rPr>
        <b/>
        <sz val="12"/>
        <rFont val="Times New Roman"/>
        <charset val="134"/>
      </rPr>
      <t xml:space="preserve">      </t>
    </r>
    <r>
      <rPr>
        <b/>
        <sz val="12"/>
        <rFont val="宋体"/>
        <charset val="134"/>
      </rPr>
      <t>月</t>
    </r>
    <r>
      <rPr>
        <b/>
        <sz val="12"/>
        <rFont val="Times New Roman"/>
        <charset val="134"/>
      </rPr>
      <t xml:space="preserve">      </t>
    </r>
    <r>
      <rPr>
        <b/>
        <sz val="12"/>
        <rFont val="宋体"/>
        <charset val="134"/>
      </rPr>
      <t>日</t>
    </r>
  </si>
  <si>
    <t>部门（单位）</t>
  </si>
  <si>
    <t>项目名称</t>
  </si>
  <si>
    <t>资金来源</t>
  </si>
  <si>
    <t xml:space="preserve"> 出差人</t>
  </si>
  <si>
    <t>出差任务</t>
  </si>
  <si>
    <t>月</t>
  </si>
  <si>
    <t>日</t>
  </si>
  <si>
    <t>出发地</t>
  </si>
  <si>
    <t>到达地</t>
  </si>
  <si>
    <t>机票费</t>
  </si>
  <si>
    <t>车船费</t>
  </si>
  <si>
    <t>住宿费</t>
  </si>
  <si>
    <t>出差补助</t>
  </si>
  <si>
    <t>其他</t>
  </si>
  <si>
    <t>合计</t>
  </si>
  <si>
    <t>天数</t>
  </si>
  <si>
    <t>金额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</si>
  <si>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    </t>
    </r>
    <r>
      <rPr>
        <b/>
        <sz val="12"/>
        <rFont val="宋体"/>
        <charset val="134"/>
      </rPr>
      <t>计</t>
    </r>
  </si>
  <si>
    <t>金额（大写）：</t>
  </si>
  <si>
    <t>预借金额(财务审定填写）</t>
  </si>
  <si>
    <t>单   据   粘   贴   单</t>
  </si>
  <si>
    <r>
      <rPr>
        <b/>
        <sz val="12"/>
        <rFont val="宋体"/>
        <charset val="134"/>
      </rPr>
      <t xml:space="preserve">       </t>
    </r>
    <r>
      <rPr>
        <b/>
        <sz val="12"/>
        <rFont val="华文彩云"/>
        <charset val="134"/>
      </rPr>
      <t>温馨提示</t>
    </r>
    <r>
      <rPr>
        <b/>
        <sz val="12"/>
        <rFont val="宋体"/>
        <charset val="134"/>
      </rPr>
      <t xml:space="preserve">
</t>
    </r>
    <r>
      <rPr>
        <sz val="12"/>
        <rFont val="宋体"/>
        <charset val="134"/>
      </rPr>
      <t>1.票据应粘贴在装订线右侧，先分类再按相同金额顺序依次</t>
    </r>
    <r>
      <rPr>
        <b/>
        <sz val="12"/>
        <rFont val="宋体"/>
        <charset val="134"/>
      </rPr>
      <t>平铺</t>
    </r>
    <r>
      <rPr>
        <sz val="12"/>
        <rFont val="宋体"/>
        <charset val="134"/>
      </rPr>
      <t>粘贴，</t>
    </r>
    <r>
      <rPr>
        <b/>
        <sz val="12"/>
        <rFont val="宋体"/>
        <charset val="134"/>
      </rPr>
      <t>可附多张</t>
    </r>
    <r>
      <rPr>
        <b/>
        <sz val="12"/>
        <rFont val="宋体"/>
        <charset val="134"/>
      </rPr>
      <t>,禁用订书针装订</t>
    </r>
    <r>
      <rPr>
        <sz val="12"/>
        <rFont val="宋体"/>
        <charset val="134"/>
      </rPr>
      <t xml:space="preserve">（A4纸型发票、附件材料不用粘贴）；
2.如果报销票据较多，可按要求多粘贴几份；
3.报销票据为合法票据，并加盖“财务专用章”或“发票专用章”；
4.报销购物票据应有“经手人”、“验收人”签字；
5.所购项目名称为“办公用品”、“日用品”、“图书资料”、“实验材料”的票据，应附购物清单并加盖与报销票据相同的印章;
6.部门负责人对票据及内容的真实性负责。
</t>
    </r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</si>
  <si>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2"/>
        <rFont val="宋体"/>
        <charset val="134"/>
      </rPr>
      <t>在职人员费用发放表</t>
    </r>
  </si>
  <si>
    <t xml:space="preserve">  年   月   日</t>
  </si>
  <si>
    <t>序号</t>
  </si>
  <si>
    <t>证照号码</t>
  </si>
  <si>
    <t>姓 名</t>
  </si>
  <si>
    <t>所在部门</t>
  </si>
  <si>
    <t>身份</t>
  </si>
  <si>
    <t>应发合计</t>
  </si>
  <si>
    <t>发放内容</t>
  </si>
  <si>
    <t>银行账户</t>
  </si>
  <si>
    <t>联行号</t>
  </si>
  <si>
    <t>张三</t>
  </si>
  <si>
    <t>李四</t>
  </si>
  <si>
    <t>合    计</t>
  </si>
  <si>
    <t>注意：</t>
  </si>
  <si>
    <r>
      <rPr>
        <sz val="12"/>
        <color rgb="FFFF0000"/>
        <rFont val="宋体"/>
        <charset val="134"/>
      </rPr>
      <t>1、同一人只能存在一个应发合计，</t>
    </r>
    <r>
      <rPr>
        <sz val="12"/>
        <color indexed="10"/>
        <rFont val="宋体"/>
        <charset val="134"/>
      </rPr>
      <t>不允许存在两</t>
    </r>
    <r>
      <rPr>
        <sz val="12"/>
        <color indexed="10"/>
        <rFont val="宋体"/>
        <charset val="134"/>
      </rPr>
      <t>个及以上应发合计</t>
    </r>
    <r>
      <rPr>
        <sz val="12"/>
        <color indexed="10"/>
        <rFont val="宋体"/>
        <charset val="134"/>
      </rPr>
      <t>。</t>
    </r>
  </si>
  <si>
    <t>2、如果同一人有多个项目支出，可另附明细。</t>
  </si>
  <si>
    <t>3、发放人数和发放内容可根据实际发放情况自行增减，保证合计准确，保留2位小数。</t>
  </si>
  <si>
    <t>4、填写发放内容区域，要求修改为所发放经费的类别，例如：考试费、监考费等具体内容。</t>
  </si>
  <si>
    <t>5、人员身份根据要求填写：在职/退休/临时工/外聘</t>
  </si>
  <si>
    <t>6、费用金额需要填写税前金额，财务部门汇总后扣除代扣代缴个税，按照实际金额发放。</t>
  </si>
  <si>
    <t>7、报销单电子档需发送至财务处邮箱，保证电子与纸质一致。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</si>
  <si>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4"/>
        <rFont val="宋体"/>
        <charset val="134"/>
      </rPr>
      <t>劳务费发放表</t>
    </r>
  </si>
  <si>
    <t>年    月    日</t>
  </si>
  <si>
    <t>人员身份</t>
  </si>
  <si>
    <t>填写发放内容</t>
  </si>
  <si>
    <t>收款人银行卡号</t>
  </si>
  <si>
    <t>开户行联行号</t>
  </si>
  <si>
    <t>手机号</t>
  </si>
  <si>
    <t>备注</t>
  </si>
  <si>
    <t>应  发  合  计</t>
  </si>
  <si>
    <t>6、费用金额需要是填写税前金额，财务处汇总后扣除代扣代缴个税后，按照实际金额发放。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</si>
  <si>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4"/>
        <rFont val="宋体"/>
        <charset val="134"/>
      </rPr>
      <t>学生奖助学金发放表</t>
    </r>
  </si>
  <si>
    <t xml:space="preserve">    年   月   日</t>
  </si>
  <si>
    <t>学号</t>
  </si>
  <si>
    <t>年级专业</t>
  </si>
  <si>
    <t>发放金额</t>
  </si>
  <si>
    <t>备 注</t>
  </si>
  <si>
    <t>1.同一人只能存在一个应发合计，不允许存在两个及以上应发合计。</t>
  </si>
  <si>
    <t>2.如果同一人有多个项目支出，可另附明细。</t>
  </si>
  <si>
    <t>3.原则上要求提供学生本人名下、大连本地的建行银行卡号。因学生提供信息有误，学校集中处理。</t>
  </si>
  <si>
    <t>4.报销单电子档需发送至财务处邮箱，保证电子与纸质一致。</t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</si>
  <si>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2"/>
        <rFont val="宋体"/>
        <charset val="134"/>
      </rPr>
      <t>在职人员津补贴发放表</t>
    </r>
  </si>
  <si>
    <t>职工编号</t>
  </si>
  <si>
    <t>发放月份</t>
  </si>
  <si>
    <t>津补贴名称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</si>
  <si>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2"/>
        <rFont val="宋体"/>
        <charset val="134"/>
      </rPr>
      <t>离退休</t>
    </r>
    <r>
      <rPr>
        <b/>
        <u/>
        <sz val="22"/>
        <rFont val="宋体"/>
        <charset val="134"/>
      </rPr>
      <t>人员费用发放表</t>
    </r>
  </si>
  <si>
    <t>费用名称</t>
  </si>
  <si>
    <t>开户行的联行号</t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</si>
  <si>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2"/>
        <rFont val="宋体"/>
        <charset val="134"/>
      </rPr>
      <t>在职人员劳务费发放表</t>
    </r>
  </si>
  <si>
    <t>所得项目</t>
  </si>
  <si>
    <t>卡号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</si>
  <si>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4"/>
        <rFont val="宋体"/>
        <charset val="134"/>
      </rPr>
      <t>外聘人员劳务费发放表</t>
    </r>
  </si>
  <si>
    <t>证照类型</t>
  </si>
  <si>
    <t>原工作单位</t>
  </si>
  <si>
    <t>收入额</t>
  </si>
  <si>
    <t>应纳税金</t>
  </si>
  <si>
    <t>实发金额</t>
  </si>
  <si>
    <t>合         计</t>
  </si>
  <si>
    <r>
      <rPr>
        <sz val="20"/>
        <rFont val="华文中宋"/>
        <charset val="134"/>
      </rPr>
      <t xml:space="preserve">大连职业技术学院（大连开放大学）
</t>
    </r>
    <r>
      <rPr>
        <b/>
        <u/>
        <sz val="22"/>
        <rFont val="宋体"/>
        <charset val="134"/>
      </rPr>
      <t>发放外聘人员劳务费申请表（创收收入）</t>
    </r>
  </si>
  <si>
    <t>创收部门（单位）</t>
  </si>
  <si>
    <t>创收项目</t>
  </si>
  <si>
    <t>姓名</t>
  </si>
  <si>
    <t>工作单位</t>
  </si>
  <si>
    <t>职务/职称</t>
  </si>
  <si>
    <t>应纳税额</t>
  </si>
  <si>
    <t>银行卡号</t>
  </si>
  <si>
    <t>发卡行联行号</t>
  </si>
  <si>
    <t>合  计</t>
  </si>
  <si>
    <t>注：本表一式二份，报业务归口部门、财务处</t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</si>
  <si>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4"/>
        <rFont val="宋体"/>
        <charset val="134"/>
      </rPr>
      <t>预开发票（收据）申请单</t>
    </r>
  </si>
  <si>
    <t xml:space="preserve">       日期</t>
  </si>
  <si>
    <t>年   月   日</t>
  </si>
  <si>
    <t>票据名称</t>
  </si>
  <si>
    <t>用票事由</t>
  </si>
  <si>
    <t>金额（小写）</t>
  </si>
  <si>
    <t>付款单位全称</t>
  </si>
  <si>
    <t>付款单位纳税识别号</t>
  </si>
  <si>
    <t>审核会计</t>
  </si>
  <si>
    <t>应纳税所得额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</si>
</sst>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0.00_);[Red]\(0.00\)"/>
    <numFmt numFmtId="178" formatCode="yyyy&quot;年&quot;m&quot;月&quot;d&quot;日&quot;;@"/>
    <numFmt numFmtId="179" formatCode="0.00_ "/>
    <numFmt numFmtId="180" formatCode="0.00_);\(0.00\)"/>
    <numFmt numFmtId="181" formatCode="\¥#,##0.00;\¥\-#,##0.00"/>
    <numFmt numFmtId="182" formatCode="#,##0.00_ "/>
  </numFmts>
  <fonts count="67">
    <font>
      <sz val="12"/>
      <name val="宋体"/>
      <charset val="134"/>
    </font>
    <font>
      <sz val="10.5"/>
      <name val="宋体"/>
      <charset val="134"/>
    </font>
    <font>
      <sz val="22"/>
      <name val="华文中宋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b/>
      <sz val="18"/>
      <name val="黑体"/>
      <charset val="134"/>
    </font>
    <font>
      <b/>
      <sz val="18"/>
      <name val="宋体"/>
      <charset val="134"/>
    </font>
    <font>
      <sz val="20"/>
      <name val="华文中宋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0"/>
      <name val="Calibri"/>
      <charset val="134"/>
    </font>
    <font>
      <sz val="11"/>
      <name val="Calibri"/>
      <charset val="134"/>
    </font>
    <font>
      <sz val="22"/>
      <name val="宋体"/>
      <charset val="134"/>
    </font>
    <font>
      <b/>
      <sz val="8"/>
      <name val="仿宋_GB2312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0"/>
      <name val="新宋体"/>
      <charset val="134"/>
    </font>
    <font>
      <b/>
      <u/>
      <sz val="18"/>
      <name val="黑体"/>
      <charset val="134"/>
    </font>
    <font>
      <sz val="24"/>
      <name val="华文中宋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b/>
      <sz val="22"/>
      <color indexed="8"/>
      <name val="黑体"/>
      <charset val="134"/>
    </font>
    <font>
      <b/>
      <sz val="14"/>
      <color rgb="FF000000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2"/>
      <color rgb="FF000000"/>
      <name val="华文楷体"/>
      <charset val="134"/>
    </font>
    <font>
      <b/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 val="double"/>
      <sz val="24"/>
      <name val="宋体"/>
      <charset val="134"/>
    </font>
    <font>
      <b/>
      <u/>
      <sz val="22"/>
      <name val="宋体"/>
      <charset val="134"/>
    </font>
    <font>
      <sz val="12"/>
      <color indexed="10"/>
      <name val="宋体"/>
      <charset val="134"/>
    </font>
    <font>
      <b/>
      <u/>
      <sz val="24"/>
      <name val="宋体"/>
      <charset val="134"/>
    </font>
    <font>
      <b/>
      <u val="double"/>
      <sz val="22"/>
      <name val="宋体"/>
      <charset val="134"/>
    </font>
    <font>
      <b/>
      <sz val="12"/>
      <name val="华文彩云"/>
      <charset val="134"/>
    </font>
    <font>
      <b/>
      <u val="double"/>
      <sz val="26"/>
      <name val="宋体"/>
      <charset val="134"/>
    </font>
    <font>
      <u val="double"/>
      <sz val="26"/>
      <name val="黑体"/>
      <charset val="134"/>
    </font>
    <font>
      <u val="double"/>
      <sz val="26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856563005462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4" borderId="5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9" applyNumberFormat="0" applyFill="0" applyAlignment="0" applyProtection="0">
      <alignment vertical="center"/>
    </xf>
    <xf numFmtId="0" fontId="45" fillId="0" borderId="59" applyNumberFormat="0" applyFill="0" applyAlignment="0" applyProtection="0">
      <alignment vertical="center"/>
    </xf>
    <xf numFmtId="0" fontId="46" fillId="0" borderId="6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5" borderId="61" applyNumberFormat="0" applyAlignment="0" applyProtection="0">
      <alignment vertical="center"/>
    </xf>
    <xf numFmtId="0" fontId="48" fillId="6" borderId="62" applyNumberFormat="0" applyAlignment="0" applyProtection="0">
      <alignment vertical="center"/>
    </xf>
    <xf numFmtId="0" fontId="49" fillId="6" borderId="61" applyNumberFormat="0" applyAlignment="0" applyProtection="0">
      <alignment vertical="center"/>
    </xf>
    <xf numFmtId="0" fontId="50" fillId="7" borderId="63" applyNumberFormat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38" fillId="0" borderId="0"/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</cellStyleXfs>
  <cellXfs count="352">
    <xf numFmtId="0" fontId="0" fillId="0" borderId="0" xfId="0"/>
    <xf numFmtId="177" fontId="0" fillId="0" borderId="0" xfId="53" applyNumberFormat="1" applyProtection="1"/>
    <xf numFmtId="177" fontId="0" fillId="2" borderId="0" xfId="53" applyNumberFormat="1" applyFont="1" applyFill="1" applyProtection="1"/>
    <xf numFmtId="177" fontId="0" fillId="0" borderId="0" xfId="53" applyNumberFormat="1" applyAlignment="1" applyProtection="1">
      <alignment horizontal="center"/>
    </xf>
    <xf numFmtId="177" fontId="0" fillId="2" borderId="0" xfId="53" applyNumberFormat="1" applyFont="1" applyFill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0" xfId="50" applyAlignment="1" applyProtection="1">
      <alignment horizontal="center" vertical="center"/>
      <protection locked="0"/>
    </xf>
    <xf numFmtId="0" fontId="0" fillId="0" borderId="0" xfId="50" applyProtection="1">
      <alignment vertical="center"/>
      <protection locked="0"/>
    </xf>
    <xf numFmtId="0" fontId="2" fillId="0" borderId="0" xfId="50" applyFont="1" applyBorder="1" applyAlignment="1" applyProtection="1">
      <alignment horizontal="center" vertical="center" wrapText="1"/>
    </xf>
    <xf numFmtId="0" fontId="2" fillId="0" borderId="0" xfId="50" applyFont="1" applyBorder="1" applyAlignment="1" applyProtection="1">
      <alignment horizontal="center" vertical="center"/>
    </xf>
    <xf numFmtId="0" fontId="0" fillId="0" borderId="0" xfId="50" applyBorder="1" applyAlignment="1" applyProtection="1">
      <alignment horizontal="center" vertical="center"/>
    </xf>
    <xf numFmtId="0" fontId="0" fillId="0" borderId="0" xfId="50" applyBorder="1" applyProtection="1">
      <alignment vertical="center"/>
    </xf>
    <xf numFmtId="0" fontId="3" fillId="0" borderId="0" xfId="50" applyFont="1" applyBorder="1" applyAlignment="1" applyProtection="1">
      <alignment horizontal="center" vertical="center"/>
    </xf>
    <xf numFmtId="0" fontId="4" fillId="0" borderId="1" xfId="49" applyFont="1" applyBorder="1" applyAlignment="1" applyProtection="1">
      <alignment horizontal="right" vertical="center"/>
    </xf>
    <xf numFmtId="0" fontId="0" fillId="0" borderId="2" xfId="50" applyFont="1" applyBorder="1" applyAlignment="1" applyProtection="1">
      <alignment horizontal="center" vertical="center"/>
    </xf>
    <xf numFmtId="0" fontId="0" fillId="0" borderId="3" xfId="50" applyFont="1" applyBorder="1" applyAlignment="1" applyProtection="1">
      <alignment horizontal="left" vertical="center" wrapText="1"/>
      <protection locked="0"/>
    </xf>
    <xf numFmtId="0" fontId="0" fillId="0" borderId="4" xfId="50" applyFont="1" applyBorder="1" applyAlignment="1" applyProtection="1">
      <alignment horizontal="left" vertical="center" wrapText="1"/>
      <protection locked="0"/>
    </xf>
    <xf numFmtId="0" fontId="0" fillId="0" borderId="2" xfId="50" applyFont="1" applyBorder="1" applyAlignment="1" applyProtection="1">
      <alignment horizontal="left" vertical="center" wrapText="1"/>
      <protection locked="0"/>
    </xf>
    <xf numFmtId="0" fontId="0" fillId="0" borderId="5" xfId="50" applyFont="1" applyBorder="1" applyAlignment="1" applyProtection="1">
      <alignment horizontal="center" vertical="center"/>
    </xf>
    <xf numFmtId="0" fontId="0" fillId="0" borderId="3" xfId="50" applyFont="1" applyBorder="1" applyAlignment="1" applyProtection="1">
      <alignment horizontal="center" vertical="center"/>
      <protection locked="0"/>
    </xf>
    <xf numFmtId="0" fontId="0" fillId="0" borderId="6" xfId="50" applyFont="1" applyBorder="1" applyAlignment="1" applyProtection="1">
      <alignment horizontal="center" vertical="center" wrapText="1"/>
    </xf>
    <xf numFmtId="0" fontId="0" fillId="0" borderId="7" xfId="50" applyBorder="1" applyAlignment="1" applyProtection="1">
      <alignment horizontal="left" vertical="center"/>
      <protection locked="0"/>
    </xf>
    <xf numFmtId="0" fontId="0" fillId="0" borderId="8" xfId="50" applyBorder="1" applyAlignment="1" applyProtection="1">
      <alignment horizontal="left" vertical="center"/>
      <protection locked="0"/>
    </xf>
    <xf numFmtId="0" fontId="0" fillId="0" borderId="9" xfId="50" applyFont="1" applyBorder="1" applyAlignment="1" applyProtection="1">
      <alignment horizontal="center" vertical="center" wrapText="1"/>
    </xf>
    <xf numFmtId="0" fontId="0" fillId="0" borderId="10" xfId="50" applyBorder="1" applyAlignment="1" applyProtection="1">
      <alignment horizontal="left" vertical="center"/>
      <protection locked="0"/>
    </xf>
    <xf numFmtId="0" fontId="0" fillId="0" borderId="11" xfId="50" applyBorder="1" applyAlignment="1" applyProtection="1">
      <alignment horizontal="left" vertical="center"/>
      <protection locked="0"/>
    </xf>
    <xf numFmtId="0" fontId="0" fillId="0" borderId="9" xfId="50" applyBorder="1" applyAlignment="1" applyProtection="1">
      <alignment horizontal="left" vertical="center"/>
      <protection locked="0"/>
    </xf>
    <xf numFmtId="0" fontId="0" fillId="0" borderId="12" xfId="50" applyFont="1" applyBorder="1" applyAlignment="1" applyProtection="1">
      <alignment horizontal="center" vertical="center"/>
    </xf>
    <xf numFmtId="4" fontId="0" fillId="0" borderId="10" xfId="50" applyNumberFormat="1" applyBorder="1" applyAlignment="1" applyProtection="1">
      <alignment horizontal="center" vertical="center"/>
      <protection locked="0"/>
    </xf>
    <xf numFmtId="0" fontId="0" fillId="0" borderId="6" xfId="50" applyFont="1" applyBorder="1" applyAlignment="1" applyProtection="1">
      <alignment horizontal="center" vertical="center"/>
    </xf>
    <xf numFmtId="0" fontId="5" fillId="0" borderId="7" xfId="50" applyFont="1" applyBorder="1" applyAlignment="1" applyProtection="1">
      <alignment horizontal="left" vertical="center" wrapText="1"/>
      <protection locked="0"/>
    </xf>
    <xf numFmtId="0" fontId="0" fillId="0" borderId="7" xfId="50" applyFont="1" applyBorder="1" applyAlignment="1" applyProtection="1">
      <alignment horizontal="center" vertical="center"/>
    </xf>
    <xf numFmtId="0" fontId="5" fillId="0" borderId="8" xfId="50" applyFont="1" applyBorder="1" applyAlignment="1" applyProtection="1">
      <alignment horizontal="left" vertical="center" wrapText="1"/>
      <protection locked="0"/>
    </xf>
    <xf numFmtId="0" fontId="0" fillId="0" borderId="13" xfId="50" applyFont="1" applyBorder="1" applyAlignment="1" applyProtection="1">
      <alignment horizontal="center" vertical="center"/>
    </xf>
    <xf numFmtId="0" fontId="3" fillId="0" borderId="14" xfId="50" applyFont="1" applyBorder="1" applyAlignment="1" applyProtection="1">
      <alignment horizontal="center" vertical="center"/>
    </xf>
    <xf numFmtId="0" fontId="0" fillId="0" borderId="14" xfId="50" applyFont="1" applyBorder="1" applyAlignment="1" applyProtection="1">
      <alignment horizontal="center" vertical="center"/>
    </xf>
    <xf numFmtId="0" fontId="0" fillId="0" borderId="15" xfId="50" applyBorder="1" applyAlignment="1" applyProtection="1">
      <alignment horizontal="center" vertical="center"/>
    </xf>
    <xf numFmtId="0" fontId="0" fillId="0" borderId="0" xfId="50" applyBorder="1" applyAlignment="1" applyProtection="1">
      <alignment horizontal="left" vertical="center"/>
      <protection locked="0"/>
    </xf>
    <xf numFmtId="0" fontId="0" fillId="0" borderId="0" xfId="50" applyBorder="1" applyAlignment="1" applyProtection="1">
      <alignment horizontal="center" vertical="center"/>
      <protection locked="0"/>
    </xf>
    <xf numFmtId="0" fontId="0" fillId="0" borderId="0" xfId="50" applyBorder="1" applyProtection="1">
      <alignment vertical="center"/>
      <protection locked="0"/>
    </xf>
    <xf numFmtId="0" fontId="6" fillId="0" borderId="0" xfId="50" applyFont="1" applyBorder="1" applyAlignment="1" applyProtection="1">
      <alignment horizontal="center" vertical="center"/>
      <protection locked="0"/>
    </xf>
    <xf numFmtId="0" fontId="7" fillId="0" borderId="0" xfId="50" applyFont="1" applyBorder="1" applyAlignment="1" applyProtection="1">
      <alignment horizontal="justify" vertical="center"/>
      <protection locked="0"/>
    </xf>
    <xf numFmtId="0" fontId="0" fillId="0" borderId="0" xfId="50" applyBorder="1" applyAlignment="1" applyProtection="1">
      <alignment horizontal="right" vertical="center"/>
      <protection locked="0"/>
    </xf>
    <xf numFmtId="0" fontId="0" fillId="0" borderId="0" xfId="50" applyBorder="1" applyAlignment="1" applyProtection="1">
      <alignment horizontal="center" vertical="center" wrapText="1"/>
      <protection locked="0"/>
    </xf>
    <xf numFmtId="0" fontId="8" fillId="0" borderId="0" xfId="50" applyFont="1" applyAlignment="1" applyProtection="1">
      <alignment horizontal="center" vertical="center" wrapText="1"/>
    </xf>
    <xf numFmtId="0" fontId="8" fillId="0" borderId="0" xfId="50" applyFont="1" applyAlignment="1" applyProtection="1">
      <alignment horizontal="center" vertical="center"/>
    </xf>
    <xf numFmtId="0" fontId="9" fillId="0" borderId="0" xfId="50" applyFont="1" applyAlignment="1" applyProtection="1">
      <alignment horizontal="center" vertical="center"/>
    </xf>
    <xf numFmtId="178" fontId="10" fillId="0" borderId="0" xfId="50" applyNumberFormat="1" applyFont="1" applyBorder="1" applyAlignment="1" applyProtection="1">
      <alignment horizontal="center" vertical="center"/>
      <protection locked="0"/>
    </xf>
    <xf numFmtId="0" fontId="5" fillId="0" borderId="16" xfId="50" applyFont="1" applyBorder="1" applyAlignment="1" applyProtection="1">
      <alignment horizontal="center" vertical="center"/>
    </xf>
    <xf numFmtId="0" fontId="5" fillId="0" borderId="17" xfId="50" applyFont="1" applyBorder="1" applyAlignment="1" applyProtection="1">
      <alignment horizontal="left" vertical="center"/>
      <protection locked="0"/>
    </xf>
    <xf numFmtId="0" fontId="5" fillId="0" borderId="17" xfId="50" applyFont="1" applyBorder="1" applyAlignment="1" applyProtection="1">
      <alignment horizontal="center" vertical="center"/>
    </xf>
    <xf numFmtId="0" fontId="5" fillId="0" borderId="18" xfId="50" applyFont="1" applyBorder="1" applyAlignment="1" applyProtection="1">
      <alignment horizontal="center" vertical="center"/>
      <protection locked="0"/>
    </xf>
    <xf numFmtId="0" fontId="5" fillId="0" borderId="19" xfId="50" applyFont="1" applyBorder="1" applyAlignment="1" applyProtection="1">
      <alignment horizontal="center" vertical="center"/>
      <protection locked="0"/>
    </xf>
    <xf numFmtId="0" fontId="5" fillId="0" borderId="6" xfId="50" applyFont="1" applyBorder="1" applyAlignment="1" applyProtection="1">
      <alignment horizontal="center" vertical="center"/>
    </xf>
    <xf numFmtId="0" fontId="5" fillId="0" borderId="7" xfId="50" applyFont="1" applyBorder="1" applyAlignment="1" applyProtection="1">
      <alignment horizontal="center" vertical="center"/>
    </xf>
    <xf numFmtId="0" fontId="5" fillId="0" borderId="7" xfId="50" applyFont="1" applyBorder="1" applyAlignment="1" applyProtection="1">
      <alignment horizontal="center" vertical="center" wrapText="1"/>
    </xf>
    <xf numFmtId="49" fontId="11" fillId="0" borderId="6" xfId="50" applyNumberFormat="1" applyFont="1" applyBorder="1" applyAlignment="1" applyProtection="1">
      <alignment horizontal="justify" vertical="center" wrapText="1"/>
      <protection locked="0"/>
    </xf>
    <xf numFmtId="0" fontId="5" fillId="0" borderId="7" xfId="50" applyFont="1" applyBorder="1" applyAlignment="1" applyProtection="1">
      <alignment horizontal="center" vertical="center" wrapText="1"/>
      <protection locked="0"/>
    </xf>
    <xf numFmtId="0" fontId="11" fillId="0" borderId="7" xfId="50" applyFont="1" applyBorder="1" applyAlignment="1" applyProtection="1">
      <alignment horizontal="justify" vertical="center" wrapText="1"/>
      <protection locked="0"/>
    </xf>
    <xf numFmtId="0" fontId="11" fillId="0" borderId="7" xfId="50" applyFont="1" applyBorder="1" applyAlignment="1" applyProtection="1">
      <alignment horizontal="justify" vertical="center"/>
      <protection locked="0"/>
    </xf>
    <xf numFmtId="179" fontId="11" fillId="0" borderId="7" xfId="50" applyNumberFormat="1" applyFont="1" applyBorder="1" applyAlignment="1" applyProtection="1">
      <alignment horizontal="center" vertical="center" shrinkToFit="1"/>
      <protection locked="0"/>
    </xf>
    <xf numFmtId="179" fontId="11" fillId="0" borderId="7" xfId="50" applyNumberFormat="1" applyFont="1" applyBorder="1" applyAlignment="1" applyProtection="1">
      <alignment horizontal="center" vertical="center" shrinkToFit="1"/>
    </xf>
    <xf numFmtId="49" fontId="11" fillId="0" borderId="7" xfId="50" applyNumberFormat="1" applyFont="1" applyBorder="1" applyAlignment="1" applyProtection="1">
      <alignment horizontal="center" vertical="center" wrapText="1" shrinkToFit="1"/>
      <protection locked="0"/>
    </xf>
    <xf numFmtId="49" fontId="11" fillId="0" borderId="20" xfId="50" applyNumberFormat="1" applyFont="1" applyBorder="1" applyAlignment="1" applyProtection="1">
      <alignment horizontal="justify" vertical="center" wrapText="1"/>
      <protection locked="0"/>
    </xf>
    <xf numFmtId="0" fontId="12" fillId="0" borderId="20" xfId="50" applyFont="1" applyBorder="1" applyAlignment="1" applyProtection="1">
      <alignment horizontal="center" vertical="center" wrapText="1"/>
    </xf>
    <xf numFmtId="0" fontId="12" fillId="0" borderId="21" xfId="50" applyFont="1" applyBorder="1" applyAlignment="1" applyProtection="1">
      <alignment horizontal="center" vertical="center" wrapText="1"/>
    </xf>
    <xf numFmtId="0" fontId="12" fillId="0" borderId="22" xfId="50" applyFont="1" applyBorder="1" applyAlignment="1" applyProtection="1">
      <alignment horizontal="center" vertical="center" wrapText="1"/>
    </xf>
    <xf numFmtId="179" fontId="5" fillId="0" borderId="7" xfId="50" applyNumberFormat="1" applyFont="1" applyBorder="1" applyAlignment="1" applyProtection="1">
      <alignment horizontal="center" vertical="center" wrapText="1"/>
    </xf>
    <xf numFmtId="0" fontId="5" fillId="0" borderId="0" xfId="50" applyFont="1" applyBorder="1" applyAlignment="1" applyProtection="1">
      <alignment horizontal="left" vertical="center"/>
      <protection locked="0"/>
    </xf>
    <xf numFmtId="0" fontId="13" fillId="0" borderId="0" xfId="54" applyFont="1" applyFill="1" applyBorder="1" applyAlignment="1" applyProtection="1">
      <protection locked="0"/>
    </xf>
    <xf numFmtId="0" fontId="5" fillId="0" borderId="23" xfId="50" applyFont="1" applyBorder="1" applyAlignment="1" applyProtection="1">
      <alignment horizontal="center" vertical="center"/>
      <protection locked="0"/>
    </xf>
    <xf numFmtId="0" fontId="5" fillId="0" borderId="8" xfId="50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8" xfId="50" applyNumberFormat="1" applyFont="1" applyBorder="1" applyAlignment="1" applyProtection="1">
      <alignment horizontal="center" vertical="center" wrapText="1"/>
      <protection locked="0"/>
    </xf>
    <xf numFmtId="49" fontId="14" fillId="0" borderId="7" xfId="50" applyNumberFormat="1" applyFont="1" applyBorder="1" applyAlignment="1" applyProtection="1">
      <alignment horizontal="center" vertical="center" wrapText="1"/>
      <protection locked="0"/>
    </xf>
    <xf numFmtId="49" fontId="15" fillId="0" borderId="7" xfId="50" applyNumberFormat="1" applyFont="1" applyBorder="1" applyAlignment="1" applyProtection="1">
      <alignment vertical="center" wrapText="1"/>
      <protection locked="0"/>
    </xf>
    <xf numFmtId="49" fontId="5" fillId="0" borderId="8" xfId="5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6" fillId="0" borderId="0" xfId="52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</xf>
    <xf numFmtId="49" fontId="17" fillId="0" borderId="16" xfId="0" applyNumberFormat="1" applyFont="1" applyFill="1" applyBorder="1" applyAlignment="1" applyProtection="1">
      <alignment horizontal="center" vertical="center" wrapText="1"/>
    </xf>
    <xf numFmtId="49" fontId="17" fillId="0" borderId="17" xfId="0" applyNumberFormat="1" applyFont="1" applyFill="1" applyBorder="1" applyAlignment="1" applyProtection="1">
      <alignment horizontal="center" vertical="center" wrapText="1"/>
    </xf>
    <xf numFmtId="180" fontId="17" fillId="0" borderId="17" xfId="0" applyNumberFormat="1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49" fontId="18" fillId="0" borderId="6" xfId="0" applyNumberFormat="1" applyFont="1" applyFill="1" applyBorder="1" applyAlignment="1" applyProtection="1">
      <alignment horizontal="justify" vertical="center" wrapText="1"/>
      <protection locked="0"/>
    </xf>
    <xf numFmtId="49" fontId="19" fillId="0" borderId="7" xfId="0" applyNumberFormat="1" applyFont="1" applyFill="1" applyBorder="1" applyAlignment="1" applyProtection="1">
      <alignment horizontal="justify" vertical="center" wrapText="1"/>
      <protection locked="0"/>
    </xf>
    <xf numFmtId="49" fontId="18" fillId="0" borderId="7" xfId="0" applyNumberFormat="1" applyFont="1" applyFill="1" applyBorder="1" applyAlignment="1" applyProtection="1">
      <alignment horizontal="justify" vertical="center" wrapText="1"/>
      <protection locked="0"/>
    </xf>
    <xf numFmtId="179" fontId="19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19" fillId="0" borderId="7" xfId="0" applyNumberFormat="1" applyFont="1" applyFill="1" applyBorder="1" applyAlignment="1" applyProtection="1">
      <alignment horizontal="center" vertical="center" shrinkToFit="1"/>
    </xf>
    <xf numFmtId="179" fontId="19" fillId="0" borderId="7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179" fontId="19" fillId="0" borderId="0" xfId="0" applyNumberFormat="1" applyFont="1" applyFill="1" applyBorder="1" applyAlignment="1" applyProtection="1">
      <alignment horizontal="center" vertical="center" wrapText="1" shrinkToFit="1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Fill="1" applyBorder="1" applyAlignment="1" applyProtection="1">
      <alignment horizontal="justify" vertical="center" wrapText="1"/>
      <protection locked="0"/>
    </xf>
    <xf numFmtId="179" fontId="19" fillId="0" borderId="7" xfId="0" applyNumberFormat="1" applyFont="1" applyFill="1" applyBorder="1" applyAlignment="1" applyProtection="1">
      <alignment horizontal="center" vertical="center" wrapText="1" shrinkToFit="1"/>
    </xf>
    <xf numFmtId="49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7" xfId="0" applyFont="1" applyFill="1" applyBorder="1" applyAlignment="1" applyProtection="1">
      <alignment horizontal="center"/>
    </xf>
    <xf numFmtId="0" fontId="18" fillId="0" borderId="28" xfId="0" applyFont="1" applyFill="1" applyBorder="1" applyAlignment="1" applyProtection="1">
      <alignment horizontal="center"/>
    </xf>
    <xf numFmtId="179" fontId="19" fillId="0" borderId="28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protection locked="0"/>
    </xf>
    <xf numFmtId="179" fontId="19" fillId="0" borderId="28" xfId="0" applyNumberFormat="1" applyFont="1" applyFill="1" applyBorder="1" applyAlignment="1" applyProtection="1">
      <alignment horizontal="center" vertical="center" wrapText="1" shrinkToFit="1"/>
    </xf>
    <xf numFmtId="0" fontId="19" fillId="0" borderId="28" xfId="0" applyFont="1" applyFill="1" applyBorder="1" applyAlignment="1" applyProtection="1">
      <alignment wrapText="1"/>
    </xf>
    <xf numFmtId="0" fontId="19" fillId="0" borderId="29" xfId="0" applyFont="1" applyFill="1" applyBorder="1" applyAlignment="1" applyProtection="1">
      <alignment wrapText="1"/>
    </xf>
    <xf numFmtId="0" fontId="19" fillId="0" borderId="3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justify" vertical="center" wrapText="1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/>
    <xf numFmtId="0" fontId="3" fillId="0" borderId="33" xfId="0" applyFont="1" applyFill="1" applyBorder="1" applyAlignment="1" applyProtection="1"/>
    <xf numFmtId="4" fontId="0" fillId="0" borderId="28" xfId="0" applyNumberForma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justify" vertical="center"/>
      <protection locked="0"/>
    </xf>
    <xf numFmtId="0" fontId="0" fillId="0" borderId="34" xfId="0" applyFill="1" applyBorder="1" applyAlignment="1" applyProtection="1"/>
    <xf numFmtId="0" fontId="5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4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7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25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8" xfId="0" applyFont="1" applyFill="1" applyBorder="1" applyAlignment="1" applyProtection="1">
      <alignment horizontal="justify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vertical="center"/>
    </xf>
    <xf numFmtId="4" fontId="11" fillId="0" borderId="28" xfId="0" applyNumberFormat="1" applyFont="1" applyFill="1" applyBorder="1" applyAlignment="1" applyProtection="1">
      <alignment horizontal="right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justify" vertical="center" wrapText="1"/>
      <protection locked="0"/>
    </xf>
    <xf numFmtId="0" fontId="3" fillId="0" borderId="33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/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/>
    </xf>
    <xf numFmtId="0" fontId="0" fillId="0" borderId="0" xfId="54" applyFill="1" applyBorder="1" applyAlignment="1" applyProtection="1">
      <protection locked="0"/>
    </xf>
    <xf numFmtId="0" fontId="11" fillId="0" borderId="0" xfId="54" applyFont="1" applyFill="1" applyBorder="1" applyAlignment="1" applyProtection="1">
      <protection locked="0"/>
    </xf>
    <xf numFmtId="0" fontId="0" fillId="0" borderId="0" xfId="54" applyFont="1" applyFill="1" applyBorder="1" applyAlignment="1" applyProtection="1">
      <protection locked="0"/>
    </xf>
    <xf numFmtId="0" fontId="3" fillId="0" borderId="0" xfId="54" applyFont="1" applyFill="1" applyBorder="1" applyAlignment="1" applyProtection="1">
      <alignment horizontal="center" vertical="center"/>
    </xf>
    <xf numFmtId="0" fontId="0" fillId="0" borderId="0" xfId="54" applyFont="1" applyFill="1" applyAlignment="1" applyProtection="1">
      <alignment horizontal="left"/>
      <protection locked="0"/>
    </xf>
    <xf numFmtId="0" fontId="3" fillId="0" borderId="16" xfId="54" applyFont="1" applyFill="1" applyBorder="1" applyAlignment="1" applyProtection="1">
      <alignment horizontal="center" vertical="center"/>
      <protection locked="0"/>
    </xf>
    <xf numFmtId="49" fontId="20" fillId="0" borderId="17" xfId="54" applyNumberFormat="1" applyFont="1" applyFill="1" applyBorder="1" applyAlignment="1" applyProtection="1">
      <alignment horizontal="center" vertical="center" wrapText="1"/>
    </xf>
    <xf numFmtId="180" fontId="20" fillId="0" borderId="17" xfId="54" applyNumberFormat="1" applyFont="1" applyFill="1" applyBorder="1" applyAlignment="1" applyProtection="1">
      <alignment horizontal="center" vertical="center" wrapText="1"/>
    </xf>
    <xf numFmtId="49" fontId="20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54" applyFont="1" applyFill="1" applyBorder="1" applyAlignment="1" applyProtection="1">
      <alignment horizontal="center" vertical="center"/>
      <protection locked="0"/>
    </xf>
    <xf numFmtId="49" fontId="20" fillId="0" borderId="7" xfId="54" applyNumberFormat="1" applyFont="1" applyFill="1" applyBorder="1" applyAlignment="1" applyProtection="1">
      <alignment horizontal="center" vertical="center" wrapText="1"/>
    </xf>
    <xf numFmtId="180" fontId="20" fillId="0" borderId="7" xfId="54" applyNumberFormat="1" applyFont="1" applyFill="1" applyBorder="1" applyAlignment="1" applyProtection="1">
      <alignment horizontal="center" vertical="center" wrapText="1"/>
    </xf>
    <xf numFmtId="49" fontId="20" fillId="0" borderId="7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54" applyFont="1" applyFill="1" applyBorder="1" applyAlignment="1" applyProtection="1">
      <protection locked="0"/>
    </xf>
    <xf numFmtId="49" fontId="19" fillId="0" borderId="7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54" applyFont="1" applyFill="1" applyBorder="1" applyAlignment="1" applyProtection="1">
      <alignment horizontal="center" vertical="center" wrapText="1"/>
      <protection locked="0"/>
    </xf>
    <xf numFmtId="179" fontId="19" fillId="3" borderId="7" xfId="54" applyNumberFormat="1" applyFont="1" applyFill="1" applyBorder="1" applyAlignment="1" applyProtection="1">
      <alignment horizontal="center" vertical="center" shrinkToFit="1"/>
      <protection locked="0"/>
    </xf>
    <xf numFmtId="179" fontId="19" fillId="0" borderId="7" xfId="54" applyNumberFormat="1" applyFont="1" applyFill="1" applyBorder="1" applyAlignment="1" applyProtection="1">
      <alignment horizontal="center" vertical="center" shrinkToFit="1"/>
      <protection locked="0"/>
    </xf>
    <xf numFmtId="178" fontId="3" fillId="0" borderId="1" xfId="54" applyNumberFormat="1" applyFont="1" applyFill="1" applyBorder="1" applyAlignment="1" applyProtection="1">
      <alignment horizontal="center" vertical="center"/>
      <protection locked="0"/>
    </xf>
    <xf numFmtId="0" fontId="20" fillId="0" borderId="24" xfId="54" applyFont="1" applyFill="1" applyBorder="1" applyAlignment="1" applyProtection="1">
      <alignment horizontal="center" vertical="center" wrapText="1"/>
    </xf>
    <xf numFmtId="0" fontId="20" fillId="0" borderId="8" xfId="54" applyFont="1" applyFill="1" applyBorder="1" applyAlignment="1" applyProtection="1">
      <alignment horizontal="center" vertical="center" wrapText="1"/>
    </xf>
    <xf numFmtId="177" fontId="19" fillId="0" borderId="7" xfId="54" applyNumberFormat="1" applyFont="1" applyFill="1" applyBorder="1" applyAlignment="1" applyProtection="1">
      <alignment horizontal="center" vertical="center" shrinkToFit="1"/>
    </xf>
    <xf numFmtId="179" fontId="19" fillId="0" borderId="7" xfId="54" applyNumberFormat="1" applyFont="1" applyFill="1" applyBorder="1" applyAlignment="1" applyProtection="1">
      <alignment horizontal="center" vertical="center" shrinkToFit="1"/>
    </xf>
    <xf numFmtId="49" fontId="19" fillId="0" borderId="7" xfId="54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8" xfId="54" applyNumberFormat="1" applyFont="1" applyFill="1" applyBorder="1" applyAlignment="1" applyProtection="1">
      <alignment horizontal="center" vertical="center" wrapText="1"/>
      <protection locked="0"/>
    </xf>
    <xf numFmtId="0" fontId="18" fillId="0" borderId="27" xfId="54" applyFont="1" applyFill="1" applyBorder="1" applyAlignment="1" applyProtection="1">
      <alignment horizontal="center" vertical="center"/>
    </xf>
    <xf numFmtId="0" fontId="18" fillId="0" borderId="28" xfId="54" applyFont="1" applyFill="1" applyBorder="1" applyAlignment="1" applyProtection="1">
      <alignment horizontal="center" vertical="center"/>
    </xf>
    <xf numFmtId="179" fontId="19" fillId="0" borderId="28" xfId="54" applyNumberFormat="1" applyFont="1" applyFill="1" applyBorder="1" applyAlignment="1" applyProtection="1">
      <alignment horizontal="center" vertical="center" shrinkToFit="1"/>
    </xf>
    <xf numFmtId="0" fontId="19" fillId="0" borderId="0" xfId="54" applyFont="1" applyFill="1" applyBorder="1" applyAlignment="1" applyProtection="1">
      <protection locked="0"/>
    </xf>
    <xf numFmtId="179" fontId="19" fillId="0" borderId="28" xfId="54" applyNumberFormat="1" applyFont="1" applyFill="1" applyBorder="1" applyAlignment="1" applyProtection="1">
      <alignment horizontal="center" vertical="center" wrapText="1" shrinkToFit="1"/>
    </xf>
    <xf numFmtId="0" fontId="19" fillId="0" borderId="28" xfId="54" applyFont="1" applyFill="1" applyBorder="1" applyAlignment="1" applyProtection="1">
      <alignment wrapText="1"/>
    </xf>
    <xf numFmtId="0" fontId="19" fillId="0" borderId="34" xfId="54" applyFont="1" applyFill="1" applyBorder="1" applyAlignment="1" applyProtection="1">
      <alignment wrapText="1"/>
    </xf>
    <xf numFmtId="0" fontId="2" fillId="0" borderId="0" xfId="54" applyFont="1" applyFill="1" applyBorder="1" applyAlignment="1" applyProtection="1">
      <alignment horizontal="center" vertical="center" wrapText="1"/>
    </xf>
    <xf numFmtId="0" fontId="2" fillId="0" borderId="0" xfId="54" applyFont="1" applyFill="1" applyBorder="1" applyAlignment="1" applyProtection="1">
      <alignment horizontal="center" vertical="center"/>
    </xf>
    <xf numFmtId="0" fontId="3" fillId="0" borderId="1" xfId="54" applyFont="1" applyFill="1" applyBorder="1" applyAlignment="1" applyProtection="1">
      <alignment horizontal="center" vertical="center"/>
    </xf>
    <xf numFmtId="0" fontId="5" fillId="0" borderId="1" xfId="54" applyFont="1" applyFill="1" applyBorder="1" applyAlignment="1" applyProtection="1">
      <alignment horizontal="left" vertical="center"/>
      <protection locked="0"/>
    </xf>
    <xf numFmtId="0" fontId="5" fillId="0" borderId="0" xfId="54" applyFont="1" applyFill="1" applyBorder="1" applyAlignment="1" applyProtection="1">
      <alignment horizontal="left"/>
      <protection locked="0"/>
    </xf>
    <xf numFmtId="178" fontId="3" fillId="0" borderId="0" xfId="54" applyNumberFormat="1" applyFont="1" applyFill="1" applyBorder="1" applyAlignment="1" applyProtection="1">
      <alignment horizontal="center" vertical="center"/>
      <protection locked="0"/>
    </xf>
    <xf numFmtId="0" fontId="20" fillId="0" borderId="35" xfId="54" applyFont="1" applyFill="1" applyBorder="1" applyAlignment="1" applyProtection="1">
      <alignment horizontal="center" vertical="center"/>
    </xf>
    <xf numFmtId="0" fontId="20" fillId="0" borderId="36" xfId="54" applyFont="1" applyFill="1" applyBorder="1" applyAlignment="1" applyProtection="1">
      <alignment horizontal="center" vertical="center"/>
    </xf>
    <xf numFmtId="0" fontId="20" fillId="0" borderId="36" xfId="54" applyFont="1" applyFill="1" applyBorder="1" applyAlignment="1" applyProtection="1">
      <alignment horizontal="center" vertical="center"/>
      <protection locked="0"/>
    </xf>
    <xf numFmtId="0" fontId="20" fillId="0" borderId="37" xfId="54" applyFont="1" applyFill="1" applyBorder="1" applyAlignment="1" applyProtection="1">
      <alignment horizontal="center" vertical="center"/>
    </xf>
    <xf numFmtId="0" fontId="20" fillId="0" borderId="38" xfId="54" applyFont="1" applyFill="1" applyBorder="1" applyAlignment="1" applyProtection="1">
      <alignment horizontal="center" vertical="center"/>
    </xf>
    <xf numFmtId="0" fontId="20" fillId="0" borderId="38" xfId="54" applyFont="1" applyFill="1" applyBorder="1" applyAlignment="1" applyProtection="1">
      <alignment horizontal="center" vertical="center"/>
      <protection locked="0"/>
    </xf>
    <xf numFmtId="0" fontId="5" fillId="0" borderId="6" xfId="54" applyFont="1" applyFill="1" applyBorder="1" applyAlignment="1" applyProtection="1">
      <alignment vertical="center"/>
      <protection locked="0"/>
    </xf>
    <xf numFmtId="49" fontId="11" fillId="0" borderId="7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54" applyFont="1" applyFill="1" applyBorder="1" applyAlignment="1" applyProtection="1">
      <alignment horizontal="center" vertical="center"/>
      <protection locked="0"/>
    </xf>
    <xf numFmtId="0" fontId="11" fillId="0" borderId="7" xfId="54" applyFont="1" applyFill="1" applyBorder="1" applyAlignment="1" applyProtection="1">
      <alignment horizontal="justify" vertical="center" wrapText="1"/>
      <protection locked="0"/>
    </xf>
    <xf numFmtId="176" fontId="5" fillId="3" borderId="7" xfId="55" applyFont="1" applyFill="1" applyBorder="1" applyAlignment="1" applyProtection="1">
      <alignment vertical="center"/>
      <protection locked="0"/>
    </xf>
    <xf numFmtId="4" fontId="5" fillId="0" borderId="7" xfId="54" applyNumberFormat="1" applyFont="1" applyFill="1" applyBorder="1" applyAlignment="1" applyProtection="1">
      <alignment horizontal="center" vertical="center"/>
      <protection locked="0"/>
    </xf>
    <xf numFmtId="0" fontId="3" fillId="0" borderId="31" xfId="54" applyFont="1" applyFill="1" applyBorder="1" applyAlignment="1" applyProtection="1">
      <alignment horizontal="center"/>
    </xf>
    <xf numFmtId="0" fontId="3" fillId="0" borderId="32" xfId="54" applyFont="1" applyFill="1" applyBorder="1" applyAlignment="1" applyProtection="1">
      <alignment horizontal="center"/>
    </xf>
    <xf numFmtId="0" fontId="3" fillId="0" borderId="33" xfId="54" applyFont="1" applyFill="1" applyBorder="1" applyAlignment="1" applyProtection="1">
      <alignment horizontal="center"/>
    </xf>
    <xf numFmtId="4" fontId="0" fillId="0" borderId="28" xfId="54" applyNumberFormat="1" applyFill="1" applyBorder="1" applyAlignment="1" applyProtection="1">
      <alignment horizontal="center"/>
    </xf>
    <xf numFmtId="0" fontId="20" fillId="0" borderId="3" xfId="54" applyFont="1" applyFill="1" applyBorder="1" applyAlignment="1" applyProtection="1">
      <alignment horizontal="center" vertical="center"/>
    </xf>
    <xf numFmtId="0" fontId="20" fillId="0" borderId="39" xfId="54" applyFont="1" applyFill="1" applyBorder="1" applyAlignment="1" applyProtection="1">
      <alignment horizontal="center" vertical="center"/>
    </xf>
    <xf numFmtId="0" fontId="11" fillId="0" borderId="8" xfId="54" applyFont="1" applyFill="1" applyBorder="1" applyAlignment="1" applyProtection="1">
      <alignment horizontal="justify" vertical="center" wrapText="1"/>
      <protection locked="0"/>
    </xf>
    <xf numFmtId="0" fontId="0" fillId="0" borderId="34" xfId="54" applyFill="1" applyBorder="1" applyAlignment="1" applyProtection="1"/>
    <xf numFmtId="0" fontId="0" fillId="0" borderId="0" xfId="0" applyProtection="1"/>
    <xf numFmtId="0" fontId="22" fillId="0" borderId="0" xfId="0" applyFont="1" applyBorder="1" applyAlignment="1" applyProtection="1">
      <alignment vertical="center" textRotation="255"/>
    </xf>
    <xf numFmtId="0" fontId="2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textRotation="255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26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2" xfId="0" applyBorder="1" applyProtection="1"/>
    <xf numFmtId="0" fontId="0" fillId="0" borderId="43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left" vertical="center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right" vertical="center"/>
    </xf>
    <xf numFmtId="0" fontId="0" fillId="0" borderId="48" xfId="0" applyBorder="1" applyAlignment="1" applyProtection="1">
      <alignment horizontal="right" vertical="center"/>
    </xf>
    <xf numFmtId="0" fontId="0" fillId="0" borderId="49" xfId="0" applyBorder="1" applyAlignment="1" applyProtection="1">
      <alignment horizontal="right" vertical="center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178" fontId="2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right" vertical="center"/>
    </xf>
    <xf numFmtId="0" fontId="0" fillId="0" borderId="41" xfId="0" applyBorder="1" applyAlignment="1" applyProtection="1">
      <alignment horizontal="right" vertical="center"/>
    </xf>
    <xf numFmtId="0" fontId="3" fillId="0" borderId="42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center" wrapText="1"/>
    </xf>
    <xf numFmtId="0" fontId="5" fillId="0" borderId="51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left" vertical="center" shrinkToFit="1"/>
      <protection locked="0"/>
    </xf>
    <xf numFmtId="49" fontId="5" fillId="0" borderId="51" xfId="0" applyNumberFormat="1" applyFont="1" applyBorder="1" applyAlignment="1" applyProtection="1">
      <alignment horizontal="left" vertical="center" shrinkToFit="1"/>
      <protection locked="0"/>
    </xf>
    <xf numFmtId="181" fontId="5" fillId="0" borderId="51" xfId="0" applyNumberFormat="1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5" fillId="0" borderId="51" xfId="0" applyFont="1" applyBorder="1" applyAlignment="1" applyProtection="1">
      <alignment horizontal="left" vertical="center" wrapText="1"/>
      <protection locked="0"/>
    </xf>
    <xf numFmtId="181" fontId="5" fillId="0" borderId="52" xfId="0" applyNumberFormat="1" applyFont="1" applyBorder="1" applyAlignment="1" applyProtection="1">
      <alignment vertical="center" shrinkToFit="1"/>
      <protection locked="0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/>
    <xf numFmtId="0" fontId="29" fillId="0" borderId="0" xfId="0" applyFont="1" applyBorder="1"/>
    <xf numFmtId="0" fontId="30" fillId="0" borderId="0" xfId="0" applyFont="1" applyBorder="1" applyAlignment="1" applyProtection="1">
      <alignment horizontal="centerContinuous"/>
      <protection locked="0"/>
    </xf>
    <xf numFmtId="0" fontId="30" fillId="0" borderId="51" xfId="0" applyFont="1" applyBorder="1" applyAlignment="1">
      <alignment horizontal="center" vertical="center"/>
    </xf>
    <xf numFmtId="0" fontId="29" fillId="0" borderId="53" xfId="0" applyFont="1" applyBorder="1" applyAlignment="1" applyProtection="1">
      <alignment horizontal="center" vertical="center"/>
      <protection locked="0"/>
    </xf>
    <xf numFmtId="0" fontId="29" fillId="0" borderId="54" xfId="0" applyFont="1" applyBorder="1" applyAlignment="1" applyProtection="1">
      <alignment horizontal="center" vertical="center"/>
      <protection locked="0"/>
    </xf>
    <xf numFmtId="0" fontId="29" fillId="0" borderId="52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>
      <alignment vertical="center" wrapText="1"/>
    </xf>
    <xf numFmtId="0" fontId="30" fillId="0" borderId="53" xfId="0" applyFont="1" applyBorder="1" applyAlignment="1">
      <alignment horizontal="center" vertical="center"/>
    </xf>
    <xf numFmtId="0" fontId="29" fillId="0" borderId="53" xfId="0" applyFont="1" applyBorder="1" applyAlignment="1" applyProtection="1">
      <alignment horizontal="center" vertical="center" wrapText="1"/>
      <protection locked="0"/>
    </xf>
    <xf numFmtId="0" fontId="29" fillId="0" borderId="54" xfId="0" applyFont="1" applyBorder="1" applyAlignment="1" applyProtection="1">
      <alignment horizontal="center" vertical="center" wrapText="1"/>
      <protection locked="0"/>
    </xf>
    <xf numFmtId="0" fontId="29" fillId="0" borderId="52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>
      <alignment vertical="center" wrapText="1"/>
    </xf>
    <xf numFmtId="0" fontId="30" fillId="0" borderId="53" xfId="0" applyFont="1" applyBorder="1" applyAlignment="1">
      <alignment horizontal="distributed" vertical="center" wrapText="1"/>
    </xf>
    <xf numFmtId="0" fontId="30" fillId="0" borderId="51" xfId="0" applyFont="1" applyBorder="1" applyAlignment="1">
      <alignment horizontal="center" vertical="center" wrapText="1"/>
    </xf>
    <xf numFmtId="0" fontId="32" fillId="0" borderId="53" xfId="0" applyFont="1" applyBorder="1" applyAlignment="1" applyProtection="1">
      <alignment horizontal="center" vertical="center" wrapText="1"/>
    </xf>
    <xf numFmtId="0" fontId="32" fillId="0" borderId="54" xfId="0" applyFont="1" applyBorder="1" applyAlignment="1" applyProtection="1">
      <alignment horizontal="center" vertical="center" wrapText="1"/>
    </xf>
    <xf numFmtId="0" fontId="32" fillId="0" borderId="52" xfId="0" applyFont="1" applyBorder="1" applyAlignment="1" applyProtection="1">
      <alignment horizontal="center" vertical="center" wrapText="1"/>
    </xf>
    <xf numFmtId="0" fontId="31" fillId="0" borderId="50" xfId="0" applyFont="1" applyBorder="1" applyAlignment="1">
      <alignment vertical="center" wrapText="1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30" fillId="0" borderId="53" xfId="0" applyFont="1" applyBorder="1" applyAlignment="1">
      <alignment horizontal="center" vertical="center" wrapText="1"/>
    </xf>
    <xf numFmtId="0" fontId="33" fillId="0" borderId="2" xfId="0" applyFont="1" applyBorder="1" applyAlignment="1" applyProtection="1">
      <alignment horizontal="center" vertical="center" wrapText="1"/>
    </xf>
    <xf numFmtId="0" fontId="33" fillId="0" borderId="40" xfId="0" applyFont="1" applyBorder="1" applyAlignment="1" applyProtection="1">
      <alignment horizontal="center" vertical="center" wrapText="1"/>
    </xf>
    <xf numFmtId="0" fontId="33" fillId="0" borderId="55" xfId="0" applyFont="1" applyBorder="1" applyAlignment="1" applyProtection="1">
      <alignment horizontal="center" vertical="center" wrapText="1"/>
    </xf>
    <xf numFmtId="0" fontId="32" fillId="0" borderId="9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50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29" fillId="0" borderId="13" xfId="0" applyFont="1" applyBorder="1" applyAlignment="1" applyProtection="1">
      <alignment horizontal="left" vertical="center" wrapText="1"/>
    </xf>
    <xf numFmtId="0" fontId="29" fillId="0" borderId="1" xfId="0" applyFont="1" applyBorder="1" applyAlignment="1" applyProtection="1">
      <alignment horizontal="left" vertical="center" wrapText="1"/>
    </xf>
    <xf numFmtId="0" fontId="29" fillId="0" borderId="56" xfId="0" applyFont="1" applyBorder="1" applyAlignment="1" applyProtection="1">
      <alignment horizontal="left" vertical="center" wrapText="1"/>
    </xf>
    <xf numFmtId="182" fontId="34" fillId="0" borderId="57" xfId="0" applyNumberFormat="1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 applyProtection="1">
      <alignment horizontal="left" vertical="center" wrapText="1"/>
    </xf>
    <xf numFmtId="0" fontId="34" fillId="0" borderId="1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34" fillId="0" borderId="50" xfId="0" applyFont="1" applyBorder="1" applyAlignment="1" applyProtection="1">
      <alignment horizontal="left" vertical="center" wrapText="1"/>
    </xf>
    <xf numFmtId="0" fontId="30" fillId="0" borderId="2" xfId="0" applyFont="1" applyBorder="1" applyAlignment="1">
      <alignment horizontal="distributed" vertical="center" wrapText="1"/>
    </xf>
    <xf numFmtId="0" fontId="30" fillId="0" borderId="51" xfId="0" applyFont="1" applyBorder="1" applyAlignment="1">
      <alignment horizontal="left" vertical="center"/>
    </xf>
    <xf numFmtId="0" fontId="30" fillId="0" borderId="53" xfId="0" applyFont="1" applyBorder="1" applyAlignment="1">
      <alignment horizontal="left" vertical="center"/>
    </xf>
    <xf numFmtId="0" fontId="35" fillId="0" borderId="53" xfId="0" applyFont="1" applyBorder="1" applyAlignment="1" applyProtection="1">
      <alignment horizontal="left" vertical="center" wrapText="1"/>
      <protection locked="0"/>
    </xf>
    <xf numFmtId="0" fontId="35" fillId="0" borderId="54" xfId="0" applyFont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30" fillId="0" borderId="54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2" xfId="0" applyFont="1" applyBorder="1" applyAlignment="1">
      <alignment horizontal="distributed" vertical="center" wrapText="1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>
      <alignment vertical="center" wrapText="1"/>
    </xf>
    <xf numFmtId="0" fontId="28" fillId="0" borderId="51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distributed" vertical="center" wrapText="1"/>
    </xf>
    <xf numFmtId="0" fontId="28" fillId="0" borderId="4" xfId="0" applyFont="1" applyBorder="1" applyAlignment="1">
      <alignment vertical="center" wrapText="1"/>
    </xf>
    <xf numFmtId="0" fontId="37" fillId="0" borderId="54" xfId="0" applyFont="1" applyBorder="1" applyAlignment="1" applyProtection="1">
      <alignment horizontal="center" vertical="center" wrapText="1"/>
      <protection locked="0"/>
    </xf>
    <xf numFmtId="0" fontId="37" fillId="0" borderId="52" xfId="0" applyFont="1" applyBorder="1" applyAlignment="1" applyProtection="1">
      <alignment horizontal="center" vertical="center" wrapText="1"/>
      <protection locked="0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3 2" xfId="51"/>
    <cellStyle name="常规 4" xfId="52"/>
    <cellStyle name="常规 5" xfId="53"/>
    <cellStyle name="常规 6" xfId="54"/>
    <cellStyle name="千位分隔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276225</xdr:colOff>
      <xdr:row>6</xdr:row>
      <xdr:rowOff>219075</xdr:rowOff>
    </xdr:from>
    <xdr:ext cx="184731" cy="264560"/>
    <xdr:sp>
      <xdr:nvSpPr>
        <xdr:cNvPr id="2" name="文本框 1"/>
        <xdr:cNvSpPr txBox="1"/>
      </xdr:nvSpPr>
      <xdr:spPr>
        <a:xfrm>
          <a:off x="2333625" y="280225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10</xdr:col>
      <xdr:colOff>0</xdr:colOff>
      <xdr:row>7</xdr:row>
      <xdr:rowOff>219075</xdr:rowOff>
    </xdr:from>
    <xdr:ext cx="184731" cy="264560"/>
    <xdr:sp>
      <xdr:nvSpPr>
        <xdr:cNvPr id="10" name="文本框 9"/>
        <xdr:cNvSpPr txBox="1"/>
      </xdr:nvSpPr>
      <xdr:spPr>
        <a:xfrm>
          <a:off x="8943975" y="32480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95250</xdr:rowOff>
        </xdr:from>
        <xdr:to>
          <xdr:col>2</xdr:col>
          <xdr:colOff>66675</xdr:colOff>
          <xdr:row>4</xdr:row>
          <xdr:rowOff>361950</xdr:rowOff>
        </xdr:to>
        <xdr:sp>
          <xdr:nvSpPr>
            <xdr:cNvPr id="28676" name="Check Box 1028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>
            <a:xfrm>
              <a:off x="1257300" y="178689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项目经费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95250</xdr:rowOff>
        </xdr:from>
        <xdr:to>
          <xdr:col>3</xdr:col>
          <xdr:colOff>28575</xdr:colOff>
          <xdr:row>4</xdr:row>
          <xdr:rowOff>361950</xdr:rowOff>
        </xdr:to>
        <xdr:sp>
          <xdr:nvSpPr>
            <xdr:cNvPr id="28679" name="Check Box 1031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>
            <a:xfrm>
              <a:off x="2076450" y="178689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归口经费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4</xdr:row>
          <xdr:rowOff>95250</xdr:rowOff>
        </xdr:from>
        <xdr:to>
          <xdr:col>3</xdr:col>
          <xdr:colOff>838200</xdr:colOff>
          <xdr:row>4</xdr:row>
          <xdr:rowOff>361950</xdr:rowOff>
        </xdr:to>
        <xdr:sp>
          <xdr:nvSpPr>
            <xdr:cNvPr id="28680" name="Check Box 1032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>
            <a:xfrm>
              <a:off x="2886075" y="178689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业务经费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95250</xdr:rowOff>
        </xdr:from>
        <xdr:to>
          <xdr:col>5</xdr:col>
          <xdr:colOff>228600</xdr:colOff>
          <xdr:row>4</xdr:row>
          <xdr:rowOff>361950</xdr:rowOff>
        </xdr:to>
        <xdr:sp>
          <xdr:nvSpPr>
            <xdr:cNvPr id="28681" name="Check Box 1033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>
            <a:xfrm>
              <a:off x="3838575" y="178689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其他：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</xdr:row>
          <xdr:rowOff>123825</xdr:rowOff>
        </xdr:from>
        <xdr:to>
          <xdr:col>2</xdr:col>
          <xdr:colOff>85725</xdr:colOff>
          <xdr:row>6</xdr:row>
          <xdr:rowOff>390525</xdr:rowOff>
        </xdr:to>
        <xdr:sp>
          <xdr:nvSpPr>
            <xdr:cNvPr id="28682" name="Check Box 1034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>
            <a:xfrm>
              <a:off x="1276350" y="2707005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一次性支付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</xdr:row>
          <xdr:rowOff>123825</xdr:rowOff>
        </xdr:from>
        <xdr:to>
          <xdr:col>3</xdr:col>
          <xdr:colOff>142875</xdr:colOff>
          <xdr:row>6</xdr:row>
          <xdr:rowOff>390525</xdr:rowOff>
        </xdr:to>
        <xdr:sp>
          <xdr:nvSpPr>
            <xdr:cNvPr id="28683" name="Check Box 1035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>
            <a:xfrm>
              <a:off x="2190750" y="2707005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阶段性付款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6</xdr:row>
          <xdr:rowOff>123825</xdr:rowOff>
        </xdr:from>
        <xdr:to>
          <xdr:col>4</xdr:col>
          <xdr:colOff>219075</xdr:colOff>
          <xdr:row>6</xdr:row>
          <xdr:rowOff>390525</xdr:rowOff>
        </xdr:to>
        <xdr:sp>
          <xdr:nvSpPr>
            <xdr:cNvPr id="28684" name="Check Box 1036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>
            <a:xfrm>
              <a:off x="3190875" y="2707005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首付款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114300</xdr:rowOff>
        </xdr:from>
        <xdr:to>
          <xdr:col>5</xdr:col>
          <xdr:colOff>419100</xdr:colOff>
          <xdr:row>6</xdr:row>
          <xdr:rowOff>381000</xdr:rowOff>
        </xdr:to>
        <xdr:sp>
          <xdr:nvSpPr>
            <xdr:cNvPr id="28685" name="Check Box 1037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>
            <a:xfrm>
              <a:off x="4029075" y="269748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进度款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95250</xdr:rowOff>
        </xdr:from>
        <xdr:to>
          <xdr:col>2</xdr:col>
          <xdr:colOff>85725</xdr:colOff>
          <xdr:row>7</xdr:row>
          <xdr:rowOff>361950</xdr:rowOff>
        </xdr:to>
        <xdr:sp>
          <xdr:nvSpPr>
            <xdr:cNvPr id="28687" name="Check Box 1039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>
            <a:xfrm>
              <a:off x="1276350" y="312420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质保金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7</xdr:row>
          <xdr:rowOff>95250</xdr:rowOff>
        </xdr:from>
        <xdr:to>
          <xdr:col>3</xdr:col>
          <xdr:colOff>142875</xdr:colOff>
          <xdr:row>7</xdr:row>
          <xdr:rowOff>361950</xdr:rowOff>
        </xdr:to>
        <xdr:sp>
          <xdr:nvSpPr>
            <xdr:cNvPr id="28688" name="Check Box 1040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>
            <a:xfrm>
              <a:off x="2190750" y="312420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借款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7</xdr:row>
          <xdr:rowOff>95250</xdr:rowOff>
        </xdr:from>
        <xdr:to>
          <xdr:col>4</xdr:col>
          <xdr:colOff>38100</xdr:colOff>
          <xdr:row>7</xdr:row>
          <xdr:rowOff>361950</xdr:rowOff>
        </xdr:to>
        <xdr:sp>
          <xdr:nvSpPr>
            <xdr:cNvPr id="28689" name="Check Box 1041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>
            <a:xfrm>
              <a:off x="3009900" y="312420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其他：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114300</xdr:rowOff>
        </xdr:from>
        <xdr:to>
          <xdr:col>2</xdr:col>
          <xdr:colOff>95250</xdr:colOff>
          <xdr:row>8</xdr:row>
          <xdr:rowOff>381000</xdr:rowOff>
        </xdr:to>
        <xdr:sp>
          <xdr:nvSpPr>
            <xdr:cNvPr id="28692" name="Check Box 1044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>
            <a:xfrm>
              <a:off x="1285875" y="358902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二级预算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104775</xdr:rowOff>
        </xdr:from>
        <xdr:to>
          <xdr:col>3</xdr:col>
          <xdr:colOff>885825</xdr:colOff>
          <xdr:row>8</xdr:row>
          <xdr:rowOff>371475</xdr:rowOff>
        </xdr:to>
        <xdr:sp>
          <xdr:nvSpPr>
            <xdr:cNvPr id="28693" name="Check Box 1045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>
            <a:xfrm>
              <a:off x="2933700" y="3579495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专项审批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12</xdr:row>
          <xdr:rowOff>114300</xdr:rowOff>
        </xdr:from>
        <xdr:to>
          <xdr:col>2</xdr:col>
          <xdr:colOff>9525</xdr:colOff>
          <xdr:row>12</xdr:row>
          <xdr:rowOff>381000</xdr:rowOff>
        </xdr:to>
        <xdr:sp>
          <xdr:nvSpPr>
            <xdr:cNvPr id="28694" name="Check Box 1046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>
            <a:xfrm>
              <a:off x="1200150" y="537210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固定资产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12</xdr:row>
          <xdr:rowOff>114300</xdr:rowOff>
        </xdr:from>
        <xdr:to>
          <xdr:col>3</xdr:col>
          <xdr:colOff>0</xdr:colOff>
          <xdr:row>12</xdr:row>
          <xdr:rowOff>381000</xdr:rowOff>
        </xdr:to>
        <xdr:sp>
          <xdr:nvSpPr>
            <xdr:cNvPr id="28695" name="Check Box 1047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>
            <a:xfrm>
              <a:off x="2047875" y="537210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低值易耗品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104775</xdr:rowOff>
        </xdr:from>
        <xdr:to>
          <xdr:col>5</xdr:col>
          <xdr:colOff>228600</xdr:colOff>
          <xdr:row>12</xdr:row>
          <xdr:rowOff>371475</xdr:rowOff>
        </xdr:to>
        <xdr:sp>
          <xdr:nvSpPr>
            <xdr:cNvPr id="28698" name="Check Box 1050" hidden="1">
              <a:extLst>
                <a:ext uri="{63B3BB69-23CF-44E3-9099-C40C66FF867C}">
                  <a14:compatExt spid="_x0000_s28698"/>
                </a:ext>
              </a:extLst>
            </xdr:cNvPr>
            <xdr:cNvSpPr/>
          </xdr:nvSpPr>
          <xdr:spPr>
            <a:xfrm>
              <a:off x="3838575" y="5362575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中央资金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12</xdr:row>
          <xdr:rowOff>114300</xdr:rowOff>
        </xdr:from>
        <xdr:to>
          <xdr:col>7</xdr:col>
          <xdr:colOff>361950</xdr:colOff>
          <xdr:row>12</xdr:row>
          <xdr:rowOff>381000</xdr:rowOff>
        </xdr:to>
        <xdr:sp>
          <xdr:nvSpPr>
            <xdr:cNvPr id="28699" name="Check Box 1051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>
            <a:xfrm>
              <a:off x="4867275" y="537210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财政拨款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104775</xdr:rowOff>
        </xdr:from>
        <xdr:to>
          <xdr:col>8</xdr:col>
          <xdr:colOff>666750</xdr:colOff>
          <xdr:row>12</xdr:row>
          <xdr:rowOff>371475</xdr:rowOff>
        </xdr:to>
        <xdr:sp>
          <xdr:nvSpPr>
            <xdr:cNvPr id="28700" name="Check Box 1052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>
            <a:xfrm>
              <a:off x="6200775" y="5362575"/>
              <a:ext cx="65722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其他：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7033</xdr:colOff>
      <xdr:row>0</xdr:row>
      <xdr:rowOff>74246</xdr:rowOff>
    </xdr:from>
    <xdr:to>
      <xdr:col>0</xdr:col>
      <xdr:colOff>395654</xdr:colOff>
      <xdr:row>18</xdr:row>
      <xdr:rowOff>7013</xdr:rowOff>
    </xdr:to>
    <xdr:sp>
      <xdr:nvSpPr>
        <xdr:cNvPr id="2" name="TextBox 12"/>
        <xdr:cNvSpPr txBox="1"/>
      </xdr:nvSpPr>
      <xdr:spPr>
        <a:xfrm>
          <a:off x="6985" y="73660"/>
          <a:ext cx="388620" cy="535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t"/>
        <a:lstStyle/>
        <a:p>
          <a:r>
            <a:rPr lang="zh-CN" altLang="en-US" sz="1100" b="1">
              <a:latin typeface="仿宋_GB2312" pitchFamily="49" charset="-122"/>
              <a:ea typeface="仿宋_GB2312" pitchFamily="49" charset="-122"/>
            </a:rPr>
            <a:t>          装     订     线</a:t>
          </a:r>
          <a:endParaRPr lang="zh-CN" altLang="en-US" sz="1100" b="1">
            <a:latin typeface="仿宋_GB2312" pitchFamily="49" charset="-122"/>
            <a:ea typeface="仿宋_GB2312" pitchFamily="49" charset="-122"/>
          </a:endParaRPr>
        </a:p>
      </xdr:txBody>
    </xdr:sp>
    <xdr:clientData/>
  </xdr:twoCellAnchor>
  <xdr:twoCellAnchor>
    <xdr:from>
      <xdr:col>0</xdr:col>
      <xdr:colOff>776654</xdr:colOff>
      <xdr:row>0</xdr:row>
      <xdr:rowOff>65940</xdr:rowOff>
    </xdr:from>
    <xdr:to>
      <xdr:col>0</xdr:col>
      <xdr:colOff>791307</xdr:colOff>
      <xdr:row>24</xdr:row>
      <xdr:rowOff>23297</xdr:rowOff>
    </xdr:to>
    <xdr:cxnSp>
      <xdr:nvCxnSpPr>
        <xdr:cNvPr id="3" name="直接连接符 14"/>
        <xdr:cNvCxnSpPr/>
      </xdr:nvCxnSpPr>
      <xdr:spPr>
        <a:xfrm rot="16200000" flipH="1">
          <a:off x="-2447290" y="3289935"/>
          <a:ext cx="6462395" cy="14605"/>
        </a:xfrm>
        <a:prstGeom prst="line">
          <a:avLst/>
        </a:prstGeom>
        <a:ln w="127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6350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4"/>
  <sheetViews>
    <sheetView tabSelected="1" workbookViewId="0">
      <selection activeCell="J6" sqref="J6"/>
    </sheetView>
  </sheetViews>
  <sheetFormatPr defaultColWidth="9" defaultRowHeight="14.25"/>
  <cols>
    <col min="1" max="1" width="15.875" customWidth="1"/>
    <col min="2" max="2" width="11.125" customWidth="1"/>
    <col min="3" max="3" width="11.25" customWidth="1"/>
    <col min="4" max="4" width="12.125" customWidth="1"/>
    <col min="5" max="5" width="8.375" customWidth="1"/>
    <col min="6" max="6" width="11.5" customWidth="1"/>
    <col min="7" max="7" width="0.25" customWidth="1"/>
    <col min="8" max="9" width="10.75" customWidth="1"/>
    <col min="10" max="10" width="25.375" customWidth="1"/>
  </cols>
  <sheetData>
    <row r="1" ht="42.75" customHeight="1" spans="1:10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</row>
    <row r="2" ht="20.25" customHeight="1" spans="1:10">
      <c r="A2" s="294"/>
      <c r="B2" s="295"/>
      <c r="C2" s="295"/>
      <c r="D2" s="295"/>
      <c r="E2" s="296"/>
      <c r="F2" s="296"/>
      <c r="G2" s="296"/>
      <c r="H2" s="297" t="s">
        <v>1</v>
      </c>
      <c r="I2" s="340"/>
      <c r="J2" s="341"/>
    </row>
    <row r="3" ht="35.1" customHeight="1" spans="1:10">
      <c r="A3" s="298" t="s">
        <v>2</v>
      </c>
      <c r="B3" s="299"/>
      <c r="C3" s="300"/>
      <c r="D3" s="300"/>
      <c r="E3" s="300"/>
      <c r="F3" s="301"/>
      <c r="G3" s="302"/>
      <c r="H3" s="303" t="s">
        <v>3</v>
      </c>
      <c r="I3" s="342"/>
      <c r="J3" s="343"/>
    </row>
    <row r="4" ht="35.1" customHeight="1" spans="1:10">
      <c r="A4" s="298" t="s">
        <v>4</v>
      </c>
      <c r="B4" s="304"/>
      <c r="C4" s="305"/>
      <c r="D4" s="305"/>
      <c r="E4" s="305"/>
      <c r="F4" s="306"/>
      <c r="G4" s="307"/>
      <c r="H4" s="308" t="s">
        <v>5</v>
      </c>
      <c r="I4" s="344"/>
      <c r="J4" s="345"/>
    </row>
    <row r="5" ht="35.1" customHeight="1" spans="1:10">
      <c r="A5" s="309" t="s">
        <v>6</v>
      </c>
      <c r="B5" s="310"/>
      <c r="C5" s="311"/>
      <c r="D5" s="311"/>
      <c r="E5" s="311"/>
      <c r="F5" s="312"/>
      <c r="G5" s="313"/>
      <c r="H5" s="308" t="s">
        <v>7</v>
      </c>
      <c r="I5" s="344"/>
      <c r="J5" s="346"/>
    </row>
    <row r="6" ht="35.1" customHeight="1" spans="1:10">
      <c r="A6" s="309" t="s">
        <v>8</v>
      </c>
      <c r="B6" s="314"/>
      <c r="C6" s="314"/>
      <c r="D6" s="314"/>
      <c r="E6" s="314"/>
      <c r="F6" s="314"/>
      <c r="G6" s="307"/>
      <c r="H6" s="308" t="s">
        <v>9</v>
      </c>
      <c r="I6" s="344"/>
      <c r="J6" s="347"/>
    </row>
    <row r="7" ht="35.1" customHeight="1" spans="1:10">
      <c r="A7" s="315" t="s">
        <v>10</v>
      </c>
      <c r="B7" s="316"/>
      <c r="C7" s="317"/>
      <c r="D7" s="317"/>
      <c r="E7" s="317"/>
      <c r="F7" s="318"/>
      <c r="G7" s="313"/>
      <c r="H7" s="308" t="s">
        <v>11</v>
      </c>
      <c r="I7" s="344"/>
      <c r="J7" s="346"/>
    </row>
    <row r="8" ht="35.1" customHeight="1" spans="1:10">
      <c r="A8" s="315"/>
      <c r="B8" s="319"/>
      <c r="C8" s="320"/>
      <c r="D8" s="321"/>
      <c r="E8" s="321"/>
      <c r="F8" s="322"/>
      <c r="G8" s="313"/>
      <c r="H8" s="308" t="s">
        <v>12</v>
      </c>
      <c r="I8" s="344"/>
      <c r="J8" s="346"/>
    </row>
    <row r="9" ht="35.1" customHeight="1" spans="1:10">
      <c r="A9" s="315" t="s">
        <v>13</v>
      </c>
      <c r="B9" s="323"/>
      <c r="C9" s="324"/>
      <c r="D9" s="324"/>
      <c r="E9" s="324"/>
      <c r="F9" s="325"/>
      <c r="G9" s="313"/>
      <c r="H9" s="308" t="s">
        <v>14</v>
      </c>
      <c r="I9" s="344"/>
      <c r="J9" s="346"/>
    </row>
    <row r="10" ht="35.1" customHeight="1" spans="1:10">
      <c r="A10" s="315"/>
      <c r="B10" s="326" t="s">
        <v>15</v>
      </c>
      <c r="C10" s="327"/>
      <c r="D10" s="327"/>
      <c r="E10" s="327"/>
      <c r="F10" s="328"/>
      <c r="G10" s="313"/>
      <c r="H10" s="308" t="s">
        <v>16</v>
      </c>
      <c r="I10" s="344"/>
      <c r="J10" s="346"/>
    </row>
    <row r="11" ht="35.1" customHeight="1" spans="1:10">
      <c r="A11" s="309" t="s">
        <v>17</v>
      </c>
      <c r="B11" s="329"/>
      <c r="C11" s="329"/>
      <c r="D11" s="329"/>
      <c r="E11" s="329"/>
      <c r="F11" s="329"/>
      <c r="G11" s="307"/>
      <c r="H11" s="308" t="s">
        <v>18</v>
      </c>
      <c r="I11" s="344"/>
      <c r="J11" s="346"/>
    </row>
    <row r="12" ht="35.1" customHeight="1" spans="1:10">
      <c r="A12" s="309" t="s">
        <v>19</v>
      </c>
      <c r="B12" s="330" t="str">
        <f>IF(B11="","",IF((B11-INT(B11))=0,TEXT(B11,"[DBNUM2]")&amp;"元整",IF(INT(B11*10)-B11*10=0,TEXT(INT(B11),"[DBNUM2]")&amp;"元"&amp;TEXT(INT(B11*10)-INT(B11)*10,"[DBNUM2]")&amp;"角整",TEXT(INT(B11),"[DBNUM2]")&amp;"元"&amp;IF(INT(B11*10)-INT(B11)*10=0,"零",TEXT(INT(B11*10)-INT(B11)*10,"[DBNUM2]")&amp;"角")&amp;TEXT(RIGHT(B11,1),"[DBNUM2]")&amp;"分")))</f>
        <v/>
      </c>
      <c r="C12" s="331"/>
      <c r="D12" s="332"/>
      <c r="E12" s="332"/>
      <c r="F12" s="333"/>
      <c r="G12" s="307"/>
      <c r="H12" s="334" t="s">
        <v>20</v>
      </c>
      <c r="I12" s="348"/>
      <c r="J12" s="349"/>
    </row>
    <row r="13" ht="33" customHeight="1" spans="1:10">
      <c r="A13" s="335" t="s">
        <v>21</v>
      </c>
      <c r="B13" s="335"/>
      <c r="C13" s="336"/>
      <c r="D13" s="337" t="s">
        <v>22</v>
      </c>
      <c r="E13" s="338"/>
      <c r="F13" s="338"/>
      <c r="G13" s="338"/>
      <c r="H13" s="338"/>
      <c r="I13" s="350"/>
      <c r="J13" s="351"/>
    </row>
    <row r="14" ht="59.1" customHeight="1" spans="1:10">
      <c r="A14" s="339" t="s">
        <v>23</v>
      </c>
      <c r="B14" s="339"/>
      <c r="C14" s="339"/>
      <c r="D14" s="339"/>
      <c r="E14" s="339"/>
      <c r="F14" s="339"/>
      <c r="G14" s="339"/>
      <c r="H14" s="339"/>
      <c r="I14" s="339"/>
      <c r="J14" s="339"/>
    </row>
  </sheetData>
  <sheetProtection password="EFBB" sheet="1" objects="1" scenarios="1"/>
  <mergeCells count="29">
    <mergeCell ref="A1:J1"/>
    <mergeCell ref="B3:F3"/>
    <mergeCell ref="H3:J3"/>
    <mergeCell ref="B4:F4"/>
    <mergeCell ref="H4:I4"/>
    <mergeCell ref="B5:D5"/>
    <mergeCell ref="E5:F5"/>
    <mergeCell ref="H5:I5"/>
    <mergeCell ref="B6:F6"/>
    <mergeCell ref="H6:I6"/>
    <mergeCell ref="B7:F7"/>
    <mergeCell ref="H7:I7"/>
    <mergeCell ref="B8:C8"/>
    <mergeCell ref="D8:F8"/>
    <mergeCell ref="H8:I8"/>
    <mergeCell ref="B9:F9"/>
    <mergeCell ref="H9:I9"/>
    <mergeCell ref="B10:F10"/>
    <mergeCell ref="H10:I10"/>
    <mergeCell ref="B11:F11"/>
    <mergeCell ref="H11:I11"/>
    <mergeCell ref="B12:F12"/>
    <mergeCell ref="H12:I12"/>
    <mergeCell ref="A13:C13"/>
    <mergeCell ref="D13:H13"/>
    <mergeCell ref="I13:J13"/>
    <mergeCell ref="A14:J14"/>
    <mergeCell ref="A7:A8"/>
    <mergeCell ref="A9:A10"/>
  </mergeCells>
  <printOptions horizontalCentered="1"/>
  <pageMargins left="1.33858267716535" right="0.236220472440945" top="0.590551181102362" bottom="0.31496062992126" header="0.31496062992126" footer="0.354330708661417"/>
  <pageSetup paperSize="9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6" name="Check Box 1028" r:id="rId3">
              <controlPr defaultSize="0">
                <anchor moveWithCells="1">
                  <from>
                    <xdr:col>1</xdr:col>
                    <xdr:colOff>47625</xdr:colOff>
                    <xdr:row>4</xdr:row>
                    <xdr:rowOff>95250</xdr:rowOff>
                  </from>
                  <to>
                    <xdr:col>2</xdr:col>
                    <xdr:colOff>66675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name="Check Box 1031" r:id="rId4">
              <controlPr defaultSize="0">
                <anchor moveWithCells="1">
                  <from>
                    <xdr:col>2</xdr:col>
                    <xdr:colOff>19050</xdr:colOff>
                    <xdr:row>4</xdr:row>
                    <xdr:rowOff>95250</xdr:rowOff>
                  </from>
                  <to>
                    <xdr:col>3</xdr:col>
                    <xdr:colOff>28575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name="Check Box 1032" r:id="rId5">
              <controlPr defaultSize="0">
                <anchor moveWithCells="1">
                  <from>
                    <xdr:col>2</xdr:col>
                    <xdr:colOff>828675</xdr:colOff>
                    <xdr:row>4</xdr:row>
                    <xdr:rowOff>95250</xdr:rowOff>
                  </from>
                  <to>
                    <xdr:col>3</xdr:col>
                    <xdr:colOff>838200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name="Check Box 1033" r:id="rId6">
              <controlPr defaultSize="0">
                <anchor moveWithCells="1">
                  <from>
                    <xdr:col>4</xdr:col>
                    <xdr:colOff>0</xdr:colOff>
                    <xdr:row>4</xdr:row>
                    <xdr:rowOff>95250</xdr:rowOff>
                  </from>
                  <to>
                    <xdr:col>5</xdr:col>
                    <xdr:colOff>228600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name="Check Box 1034" r:id="rId7">
              <controlPr defaultSize="0">
                <anchor moveWithCells="1">
                  <from>
                    <xdr:col>1</xdr:col>
                    <xdr:colOff>66675</xdr:colOff>
                    <xdr:row>6</xdr:row>
                    <xdr:rowOff>123825</xdr:rowOff>
                  </from>
                  <to>
                    <xdr:col>2</xdr:col>
                    <xdr:colOff>85725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name="Check Box 1035" r:id="rId8">
              <controlPr defaultSize="0">
                <anchor moveWithCells="1">
                  <from>
                    <xdr:col>2</xdr:col>
                    <xdr:colOff>133350</xdr:colOff>
                    <xdr:row>6</xdr:row>
                    <xdr:rowOff>123825</xdr:rowOff>
                  </from>
                  <to>
                    <xdr:col>3</xdr:col>
                    <xdr:colOff>142875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name="Check Box 1036" r:id="rId9">
              <controlPr defaultSize="0">
                <anchor moveWithCells="1">
                  <from>
                    <xdr:col>3</xdr:col>
                    <xdr:colOff>276225</xdr:colOff>
                    <xdr:row>6</xdr:row>
                    <xdr:rowOff>123825</xdr:rowOff>
                  </from>
                  <to>
                    <xdr:col>4</xdr:col>
                    <xdr:colOff>219075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name="Check Box 1037" r:id="rId10">
              <controlPr defaultSize="0">
                <anchor moveWithCells="1">
                  <from>
                    <xdr:col>4</xdr:col>
                    <xdr:colOff>190500</xdr:colOff>
                    <xdr:row>6</xdr:row>
                    <xdr:rowOff>114300</xdr:rowOff>
                  </from>
                  <to>
                    <xdr:col>5</xdr:col>
                    <xdr:colOff>419100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name="Check Box 1039" r:id="rId11">
              <controlPr defaultSize="0">
                <anchor moveWithCells="1">
                  <from>
                    <xdr:col>1</xdr:col>
                    <xdr:colOff>66675</xdr:colOff>
                    <xdr:row>7</xdr:row>
                    <xdr:rowOff>95250</xdr:rowOff>
                  </from>
                  <to>
                    <xdr:col>2</xdr:col>
                    <xdr:colOff>85725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name="Check Box 1040" r:id="rId12">
              <controlPr defaultSize="0">
                <anchor moveWithCells="1">
                  <from>
                    <xdr:col>2</xdr:col>
                    <xdr:colOff>133350</xdr:colOff>
                    <xdr:row>7</xdr:row>
                    <xdr:rowOff>95250</xdr:rowOff>
                  </from>
                  <to>
                    <xdr:col>3</xdr:col>
                    <xdr:colOff>142875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name="Check Box 1041" r:id="rId13">
              <controlPr defaultSize="0">
                <anchor moveWithCells="1">
                  <from>
                    <xdr:col>3</xdr:col>
                    <xdr:colOff>95250</xdr:colOff>
                    <xdr:row>7</xdr:row>
                    <xdr:rowOff>95250</xdr:rowOff>
                  </from>
                  <to>
                    <xdr:col>4</xdr:col>
                    <xdr:colOff>38100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name="Check Box 1044" r:id="rId14">
              <controlPr defaultSize="0">
                <anchor moveWithCells="1">
                  <from>
                    <xdr:col>1</xdr:col>
                    <xdr:colOff>76200</xdr:colOff>
                    <xdr:row>8</xdr:row>
                    <xdr:rowOff>114300</xdr:rowOff>
                  </from>
                  <to>
                    <xdr:col>2</xdr:col>
                    <xdr:colOff>95250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name="Check Box 1045" r:id="rId15">
              <controlPr defaultSize="0">
                <anchor moveWithCells="1">
                  <from>
                    <xdr:col>3</xdr:col>
                    <xdr:colOff>19050</xdr:colOff>
                    <xdr:row>8</xdr:row>
                    <xdr:rowOff>104775</xdr:rowOff>
                  </from>
                  <to>
                    <xdr:col>3</xdr:col>
                    <xdr:colOff>885825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name="Check Box 1046" r:id="rId16">
              <controlPr defaultSize="0">
                <anchor moveWithCells="1">
                  <from>
                    <xdr:col>0</xdr:col>
                    <xdr:colOff>1200150</xdr:colOff>
                    <xdr:row>12</xdr:row>
                    <xdr:rowOff>114300</xdr:rowOff>
                  </from>
                  <to>
                    <xdr:col>2</xdr:col>
                    <xdr:colOff>9525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name="Check Box 1047" r:id="rId17">
              <controlPr defaultSize="0">
                <anchor moveWithCells="1">
                  <from>
                    <xdr:col>1</xdr:col>
                    <xdr:colOff>838200</xdr:colOff>
                    <xdr:row>12</xdr:row>
                    <xdr:rowOff>114300</xdr:rowOff>
                  </from>
                  <to>
                    <xdr:col>3</xdr:col>
                    <xdr:colOff>0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name="Check Box 1050" r:id="rId18">
              <controlPr defaultSize="0">
                <anchor moveWithCells="1">
                  <from>
                    <xdr:col>4</xdr:col>
                    <xdr:colOff>0</xdr:colOff>
                    <xdr:row>12</xdr:row>
                    <xdr:rowOff>104775</xdr:rowOff>
                  </from>
                  <to>
                    <xdr:col>5</xdr:col>
                    <xdr:colOff>228600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name="Check Box 1051" r:id="rId19">
              <controlPr defaultSize="0">
                <anchor moveWithCells="1">
                  <from>
                    <xdr:col>5</xdr:col>
                    <xdr:colOff>390525</xdr:colOff>
                    <xdr:row>12</xdr:row>
                    <xdr:rowOff>114300</xdr:rowOff>
                  </from>
                  <to>
                    <xdr:col>7</xdr:col>
                    <xdr:colOff>361950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name="Check Box 1052" r:id="rId20">
              <controlPr defaultSize="0">
                <anchor moveWithCells="1">
                  <from>
                    <xdr:col>8</xdr:col>
                    <xdr:colOff>9525</xdr:colOff>
                    <xdr:row>12</xdr:row>
                    <xdr:rowOff>104775</xdr:rowOff>
                  </from>
                  <to>
                    <xdr:col>8</xdr:col>
                    <xdr:colOff>666750</xdr:colOff>
                    <xdr:row>12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I18"/>
  <sheetViews>
    <sheetView workbookViewId="0">
      <selection activeCell="I25" sqref="I25"/>
    </sheetView>
  </sheetViews>
  <sheetFormatPr defaultColWidth="9" defaultRowHeight="20.1" customHeight="1"/>
  <cols>
    <col min="1" max="1" width="6.125" style="78" customWidth="1"/>
    <col min="2" max="2" width="10.125" style="78" customWidth="1"/>
    <col min="3" max="3" width="12.75" style="78" customWidth="1"/>
    <col min="4" max="4" width="20" style="78" customWidth="1"/>
    <col min="5" max="5" width="9.625" style="78" customWidth="1"/>
    <col min="6" max="6" width="18.25" style="78" customWidth="1"/>
    <col min="7" max="7" width="18.125" style="78" customWidth="1"/>
    <col min="8" max="8" width="10.5" style="78" customWidth="1"/>
    <col min="9" max="9" width="10.25" style="78" customWidth="1"/>
    <col min="10" max="16384" width="9" style="78"/>
  </cols>
  <sheetData>
    <row r="1" ht="60" customHeight="1" spans="1:9">
      <c r="A1" s="110" t="s">
        <v>105</v>
      </c>
      <c r="B1" s="111"/>
      <c r="C1" s="111"/>
      <c r="D1" s="111"/>
      <c r="E1" s="111"/>
      <c r="F1" s="111"/>
      <c r="G1" s="111"/>
      <c r="H1" s="111"/>
      <c r="I1" s="111"/>
    </row>
    <row r="2" ht="33" customHeight="1" spans="1:9">
      <c r="A2" s="80" t="s">
        <v>34</v>
      </c>
      <c r="B2" s="80"/>
      <c r="C2" s="112"/>
      <c r="D2" s="112"/>
      <c r="E2" s="112"/>
      <c r="F2" s="82" t="s">
        <v>32</v>
      </c>
      <c r="G2" s="82"/>
      <c r="H2" s="80" t="str">
        <f ca="1">YEAR(TODAY())&amp;"年"&amp;MONTH(TODAY())&amp;"月"&amp;DAY(TODAY())&amp;"日"</f>
        <v>2023年10月11日</v>
      </c>
      <c r="I2" s="80"/>
    </row>
    <row r="3" customHeight="1" spans="1:9">
      <c r="A3" s="113" t="s">
        <v>58</v>
      </c>
      <c r="B3" s="114" t="s">
        <v>99</v>
      </c>
      <c r="C3" s="114" t="s">
        <v>60</v>
      </c>
      <c r="D3" s="114" t="s">
        <v>61</v>
      </c>
      <c r="E3" s="114" t="s">
        <v>100</v>
      </c>
      <c r="F3" s="114" t="s">
        <v>106</v>
      </c>
      <c r="G3" s="114" t="s">
        <v>107</v>
      </c>
      <c r="H3" s="114" t="s">
        <v>92</v>
      </c>
      <c r="I3" s="125" t="s">
        <v>93</v>
      </c>
    </row>
    <row r="4" ht="21" customHeight="1" spans="1:9">
      <c r="A4" s="115"/>
      <c r="B4" s="116"/>
      <c r="C4" s="117"/>
      <c r="D4" s="116"/>
      <c r="E4" s="118"/>
      <c r="F4" s="116"/>
      <c r="G4" s="116"/>
      <c r="H4" s="119"/>
      <c r="I4" s="126"/>
    </row>
    <row r="5" ht="21" customHeight="1" spans="1:9">
      <c r="A5" s="115"/>
      <c r="B5" s="116"/>
      <c r="C5" s="117"/>
      <c r="D5" s="116"/>
      <c r="E5" s="118"/>
      <c r="F5" s="116"/>
      <c r="G5" s="116"/>
      <c r="H5" s="119"/>
      <c r="I5" s="126"/>
    </row>
    <row r="6" ht="21" customHeight="1" spans="1:9">
      <c r="A6" s="115"/>
      <c r="B6" s="116"/>
      <c r="C6" s="117"/>
      <c r="D6" s="116"/>
      <c r="E6" s="118"/>
      <c r="F6" s="116"/>
      <c r="G6" s="116"/>
      <c r="H6" s="119"/>
      <c r="I6" s="126"/>
    </row>
    <row r="7" ht="21" customHeight="1" spans="1:9">
      <c r="A7" s="115"/>
      <c r="B7" s="116"/>
      <c r="C7" s="117"/>
      <c r="D7" s="116"/>
      <c r="E7" s="118"/>
      <c r="F7" s="116"/>
      <c r="G7" s="116"/>
      <c r="H7" s="119"/>
      <c r="I7" s="126"/>
    </row>
    <row r="8" ht="21" customHeight="1" spans="1:9">
      <c r="A8" s="115"/>
      <c r="B8" s="116"/>
      <c r="C8" s="117"/>
      <c r="D8" s="116"/>
      <c r="E8" s="118"/>
      <c r="F8" s="116"/>
      <c r="G8" s="116"/>
      <c r="H8" s="119"/>
      <c r="I8" s="126"/>
    </row>
    <row r="9" ht="21" customHeight="1" spans="1:9">
      <c r="A9" s="115"/>
      <c r="B9" s="116"/>
      <c r="C9" s="117"/>
      <c r="D9" s="116"/>
      <c r="E9" s="118"/>
      <c r="F9" s="116"/>
      <c r="G9" s="116"/>
      <c r="H9" s="119"/>
      <c r="I9" s="126"/>
    </row>
    <row r="10" ht="21" customHeight="1" spans="1:9">
      <c r="A10" s="115"/>
      <c r="B10" s="116"/>
      <c r="C10" s="117"/>
      <c r="D10" s="116"/>
      <c r="E10" s="118"/>
      <c r="F10" s="116"/>
      <c r="G10" s="116"/>
      <c r="H10" s="119"/>
      <c r="I10" s="126"/>
    </row>
    <row r="11" ht="21" customHeight="1" spans="1:9">
      <c r="A11" s="115"/>
      <c r="B11" s="116"/>
      <c r="C11" s="117"/>
      <c r="D11" s="116"/>
      <c r="E11" s="118"/>
      <c r="F11" s="116"/>
      <c r="G11" s="116"/>
      <c r="H11" s="119"/>
      <c r="I11" s="126"/>
    </row>
    <row r="12" ht="21" customHeight="1" spans="1:9">
      <c r="A12" s="115"/>
      <c r="B12" s="116"/>
      <c r="C12" s="117"/>
      <c r="D12" s="116"/>
      <c r="E12" s="118"/>
      <c r="F12" s="116"/>
      <c r="G12" s="116"/>
      <c r="H12" s="119"/>
      <c r="I12" s="126"/>
    </row>
    <row r="13" ht="21" customHeight="1" spans="1:9">
      <c r="A13" s="115"/>
      <c r="B13" s="116"/>
      <c r="C13" s="117"/>
      <c r="D13" s="116"/>
      <c r="E13" s="118"/>
      <c r="F13" s="116"/>
      <c r="G13" s="116"/>
      <c r="H13" s="119"/>
      <c r="I13" s="126"/>
    </row>
    <row r="14" ht="21" customHeight="1" spans="1:9">
      <c r="A14" s="115"/>
      <c r="B14" s="116"/>
      <c r="C14" s="117"/>
      <c r="D14" s="116"/>
      <c r="E14" s="118"/>
      <c r="F14" s="116"/>
      <c r="G14" s="116"/>
      <c r="H14" s="119"/>
      <c r="I14" s="126"/>
    </row>
    <row r="15" ht="21" customHeight="1" spans="1:9">
      <c r="A15" s="115"/>
      <c r="B15" s="116"/>
      <c r="C15" s="117"/>
      <c r="D15" s="116"/>
      <c r="E15" s="118"/>
      <c r="F15" s="116"/>
      <c r="G15" s="116"/>
      <c r="H15" s="119"/>
      <c r="I15" s="126"/>
    </row>
    <row r="16" ht="21" customHeight="1" spans="1:9">
      <c r="A16" s="115"/>
      <c r="B16" s="116"/>
      <c r="C16" s="117"/>
      <c r="D16" s="116"/>
      <c r="E16" s="118"/>
      <c r="F16" s="116"/>
      <c r="G16" s="116"/>
      <c r="H16" s="119"/>
      <c r="I16" s="126"/>
    </row>
    <row r="17" ht="21" customHeight="1" spans="1:9">
      <c r="A17" s="115"/>
      <c r="B17" s="116"/>
      <c r="C17" s="117"/>
      <c r="D17" s="116"/>
      <c r="E17" s="118"/>
      <c r="F17" s="116"/>
      <c r="G17" s="116"/>
      <c r="H17" s="119"/>
      <c r="I17" s="126"/>
    </row>
    <row r="18" ht="21" customHeight="1" spans="1:9">
      <c r="A18" s="120" t="s">
        <v>69</v>
      </c>
      <c r="B18" s="121"/>
      <c r="C18" s="121"/>
      <c r="D18" s="121"/>
      <c r="E18" s="122"/>
      <c r="F18" s="123"/>
      <c r="G18" s="123"/>
      <c r="H18" s="124">
        <f>SUM(H4:H17)</f>
        <v>0</v>
      </c>
      <c r="I18" s="127"/>
    </row>
  </sheetData>
  <sheetProtection password="C593" sheet="1" insertRows="0" deleteRows="0" objects="1" scenarios="1"/>
  <mergeCells count="5">
    <mergeCell ref="A1:I1"/>
    <mergeCell ref="A2:B2"/>
    <mergeCell ref="C2:E2"/>
    <mergeCell ref="H2:I2"/>
    <mergeCell ref="A18:D18"/>
  </mergeCells>
  <printOptions horizontalCentered="1"/>
  <pageMargins left="1.37777777777778" right="0.354166666666667" top="0.984027777777778" bottom="0.984027777777778" header="0.511805555555556" footer="0.786805555555556"/>
  <pageSetup paperSize="9" orientation="landscape"/>
  <headerFooter alignWithMargins="0">
    <oddFooter>&amp;C财务审核                    归口部门负责人                    部门负责人                   经办人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L68"/>
  <sheetViews>
    <sheetView workbookViewId="0">
      <pane ySplit="3" topLeftCell="A4" activePane="bottomLeft" state="frozen"/>
      <selection/>
      <selection pane="bottomLeft" activeCell="I25" sqref="I25"/>
    </sheetView>
  </sheetViews>
  <sheetFormatPr defaultColWidth="9" defaultRowHeight="14.25"/>
  <cols>
    <col min="1" max="1" width="5.5" style="78" customWidth="1"/>
    <col min="2" max="2" width="13.125" style="78" customWidth="1"/>
    <col min="3" max="3" width="8.25" style="78" customWidth="1"/>
    <col min="4" max="4" width="10.25" style="78" customWidth="1"/>
    <col min="5" max="5" width="10.125" style="78" customWidth="1"/>
    <col min="6" max="6" width="12.25" style="78" customWidth="1"/>
    <col min="7" max="7" width="12.625" style="78" customWidth="1"/>
    <col min="8" max="8" width="14.375" style="78" customWidth="1"/>
    <col min="9" max="9" width="9.25" style="78" customWidth="1"/>
    <col min="10" max="10" width="16.75" style="78" customWidth="1"/>
    <col min="11" max="11" width="12.5" style="78" customWidth="1"/>
    <col min="12" max="12" width="7.5" style="78" customWidth="1"/>
    <col min="13" max="16384" width="9" style="78"/>
  </cols>
  <sheetData>
    <row r="1" ht="66" customHeight="1" spans="1:12">
      <c r="A1" s="79" t="s">
        <v>108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77" customFormat="1" ht="41.25" customHeight="1" spans="1:12">
      <c r="A2" s="80" t="s">
        <v>34</v>
      </c>
      <c r="B2" s="80"/>
      <c r="C2" s="81"/>
      <c r="D2" s="81"/>
      <c r="E2" s="81"/>
      <c r="F2" s="81"/>
      <c r="G2" s="81"/>
      <c r="H2" s="82" t="s">
        <v>32</v>
      </c>
      <c r="I2" s="82"/>
      <c r="J2" s="93" t="str">
        <f ca="1">YEAR(TODAY())&amp;"年"&amp;MONTH(TODAY())&amp;"月"&amp;DAY(TODAY())&amp;"日"</f>
        <v>2023年10月11日</v>
      </c>
      <c r="K2" s="93"/>
      <c r="L2" s="93"/>
    </row>
    <row r="3" s="77" customFormat="1" ht="21" spans="1:12">
      <c r="A3" s="83" t="s">
        <v>109</v>
      </c>
      <c r="B3" s="84" t="s">
        <v>59</v>
      </c>
      <c r="C3" s="84" t="s">
        <v>60</v>
      </c>
      <c r="D3" s="84" t="s">
        <v>110</v>
      </c>
      <c r="E3" s="84" t="s">
        <v>106</v>
      </c>
      <c r="F3" s="85" t="s">
        <v>111</v>
      </c>
      <c r="G3" s="86" t="s">
        <v>112</v>
      </c>
      <c r="H3" s="86" t="s">
        <v>113</v>
      </c>
      <c r="I3" s="86" t="s">
        <v>27</v>
      </c>
      <c r="J3" s="86" t="s">
        <v>82</v>
      </c>
      <c r="K3" s="94" t="s">
        <v>83</v>
      </c>
      <c r="L3" s="95" t="s">
        <v>84</v>
      </c>
    </row>
    <row r="4" s="77" customFormat="1" ht="24.95" customHeight="1" spans="1:12">
      <c r="A4" s="87"/>
      <c r="B4" s="88"/>
      <c r="C4" s="88"/>
      <c r="D4" s="88"/>
      <c r="E4" s="89"/>
      <c r="F4" s="90"/>
      <c r="G4" s="91">
        <f t="shared" ref="G4:G66" si="0">IF(F4&gt;62500,F4*0.8*0.4-7000,IF(F4&gt;25000,F4*0.8*0.3-2000,IF(F4&gt;4000,F4*0.8*0.2,IF((F4-800)&gt;0,(F4-800)*0.2,0))))</f>
        <v>0</v>
      </c>
      <c r="H4" s="92">
        <f t="shared" ref="H4:H66" si="1">F4-G4</f>
        <v>0</v>
      </c>
      <c r="I4" s="96"/>
      <c r="J4" s="97"/>
      <c r="K4" s="98"/>
      <c r="L4" s="99"/>
    </row>
    <row r="5" s="77" customFormat="1" ht="24.95" customHeight="1" spans="1:12">
      <c r="A5" s="87"/>
      <c r="B5" s="88"/>
      <c r="C5" s="88"/>
      <c r="D5" s="88"/>
      <c r="E5" s="89"/>
      <c r="F5" s="90"/>
      <c r="G5" s="91">
        <f t="shared" si="0"/>
        <v>0</v>
      </c>
      <c r="H5" s="92">
        <f t="shared" si="1"/>
        <v>0</v>
      </c>
      <c r="I5" s="100"/>
      <c r="J5" s="101"/>
      <c r="K5" s="98"/>
      <c r="L5" s="99"/>
    </row>
    <row r="6" s="77" customFormat="1" ht="24.95" customHeight="1" spans="1:12">
      <c r="A6" s="87"/>
      <c r="B6" s="88"/>
      <c r="C6" s="88"/>
      <c r="D6" s="88"/>
      <c r="E6" s="89"/>
      <c r="F6" s="90"/>
      <c r="G6" s="91">
        <f t="shared" si="0"/>
        <v>0</v>
      </c>
      <c r="H6" s="92">
        <f t="shared" si="1"/>
        <v>0</v>
      </c>
      <c r="I6" s="100"/>
      <c r="J6" s="101"/>
      <c r="K6" s="98"/>
      <c r="L6" s="99"/>
    </row>
    <row r="7" s="77" customFormat="1" ht="24.95" customHeight="1" spans="1:12">
      <c r="A7" s="87"/>
      <c r="B7" s="88"/>
      <c r="C7" s="88"/>
      <c r="D7" s="88"/>
      <c r="E7" s="89"/>
      <c r="F7" s="90"/>
      <c r="G7" s="91">
        <f t="shared" si="0"/>
        <v>0</v>
      </c>
      <c r="H7" s="92">
        <f t="shared" si="1"/>
        <v>0</v>
      </c>
      <c r="I7" s="100"/>
      <c r="J7" s="101"/>
      <c r="K7" s="98"/>
      <c r="L7" s="99"/>
    </row>
    <row r="8" s="77" customFormat="1" ht="24.95" customHeight="1" spans="1:12">
      <c r="A8" s="87"/>
      <c r="B8" s="88"/>
      <c r="C8" s="88"/>
      <c r="D8" s="88"/>
      <c r="E8" s="89"/>
      <c r="F8" s="90"/>
      <c r="G8" s="91">
        <f t="shared" si="0"/>
        <v>0</v>
      </c>
      <c r="H8" s="92">
        <f t="shared" si="1"/>
        <v>0</v>
      </c>
      <c r="I8" s="100"/>
      <c r="J8" s="101"/>
      <c r="K8" s="98"/>
      <c r="L8" s="99"/>
    </row>
    <row r="9" s="77" customFormat="1" ht="24.95" customHeight="1" spans="1:12">
      <c r="A9" s="87"/>
      <c r="B9" s="88"/>
      <c r="C9" s="88"/>
      <c r="D9" s="88"/>
      <c r="E9" s="89"/>
      <c r="F9" s="90"/>
      <c r="G9" s="91">
        <f t="shared" si="0"/>
        <v>0</v>
      </c>
      <c r="H9" s="92">
        <f t="shared" si="1"/>
        <v>0</v>
      </c>
      <c r="I9" s="100"/>
      <c r="J9" s="101"/>
      <c r="K9" s="98"/>
      <c r="L9" s="99"/>
    </row>
    <row r="10" s="77" customFormat="1" ht="24.95" customHeight="1" spans="1:12">
      <c r="A10" s="87"/>
      <c r="B10" s="88"/>
      <c r="C10" s="88"/>
      <c r="D10" s="88"/>
      <c r="E10" s="89"/>
      <c r="F10" s="90"/>
      <c r="G10" s="91">
        <f t="shared" si="0"/>
        <v>0</v>
      </c>
      <c r="H10" s="92">
        <f t="shared" si="1"/>
        <v>0</v>
      </c>
      <c r="I10" s="100"/>
      <c r="J10" s="101"/>
      <c r="K10" s="98"/>
      <c r="L10" s="99"/>
    </row>
    <row r="11" s="77" customFormat="1" ht="24.95" customHeight="1" spans="1:12">
      <c r="A11" s="87"/>
      <c r="B11" s="88"/>
      <c r="C11" s="88"/>
      <c r="D11" s="88"/>
      <c r="E11" s="89"/>
      <c r="F11" s="90"/>
      <c r="G11" s="91">
        <f t="shared" si="0"/>
        <v>0</v>
      </c>
      <c r="H11" s="92">
        <f t="shared" si="1"/>
        <v>0</v>
      </c>
      <c r="I11" s="100"/>
      <c r="J11" s="101"/>
      <c r="K11" s="98"/>
      <c r="L11" s="99"/>
    </row>
    <row r="12" s="77" customFormat="1" ht="24.95" customHeight="1" spans="1:12">
      <c r="A12" s="87"/>
      <c r="B12" s="88"/>
      <c r="C12" s="88"/>
      <c r="D12" s="88"/>
      <c r="E12" s="89"/>
      <c r="F12" s="90"/>
      <c r="G12" s="91">
        <f t="shared" si="0"/>
        <v>0</v>
      </c>
      <c r="H12" s="92">
        <f t="shared" si="1"/>
        <v>0</v>
      </c>
      <c r="I12" s="100"/>
      <c r="J12" s="101"/>
      <c r="K12" s="98"/>
      <c r="L12" s="99"/>
    </row>
    <row r="13" s="77" customFormat="1" ht="24.95" customHeight="1" spans="1:12">
      <c r="A13" s="87"/>
      <c r="B13" s="88"/>
      <c r="C13" s="88"/>
      <c r="D13" s="88"/>
      <c r="E13" s="89"/>
      <c r="F13" s="90"/>
      <c r="G13" s="91">
        <f t="shared" si="0"/>
        <v>0</v>
      </c>
      <c r="H13" s="92">
        <f t="shared" si="1"/>
        <v>0</v>
      </c>
      <c r="I13" s="100"/>
      <c r="J13" s="101"/>
      <c r="K13" s="98"/>
      <c r="L13" s="99"/>
    </row>
    <row r="14" s="77" customFormat="1" ht="24.95" customHeight="1" spans="1:12">
      <c r="A14" s="87"/>
      <c r="B14" s="88"/>
      <c r="C14" s="88"/>
      <c r="D14" s="88"/>
      <c r="E14" s="89"/>
      <c r="F14" s="90"/>
      <c r="G14" s="91">
        <f t="shared" si="0"/>
        <v>0</v>
      </c>
      <c r="H14" s="92">
        <f t="shared" si="1"/>
        <v>0</v>
      </c>
      <c r="I14" s="100"/>
      <c r="J14" s="101"/>
      <c r="K14" s="98"/>
      <c r="L14" s="99"/>
    </row>
    <row r="15" s="77" customFormat="1" ht="24.95" customHeight="1" spans="1:12">
      <c r="A15" s="87"/>
      <c r="B15" s="88"/>
      <c r="C15" s="88"/>
      <c r="D15" s="88"/>
      <c r="E15" s="89"/>
      <c r="F15" s="90"/>
      <c r="G15" s="91">
        <f t="shared" si="0"/>
        <v>0</v>
      </c>
      <c r="H15" s="92">
        <f t="shared" si="1"/>
        <v>0</v>
      </c>
      <c r="I15" s="100"/>
      <c r="J15" s="101"/>
      <c r="K15" s="98"/>
      <c r="L15" s="99"/>
    </row>
    <row r="16" s="77" customFormat="1" ht="24.95" customHeight="1" spans="1:12">
      <c r="A16" s="87"/>
      <c r="B16" s="88"/>
      <c r="C16" s="88"/>
      <c r="D16" s="88"/>
      <c r="E16" s="89"/>
      <c r="F16" s="90"/>
      <c r="G16" s="91">
        <f t="shared" si="0"/>
        <v>0</v>
      </c>
      <c r="H16" s="92">
        <f t="shared" si="1"/>
        <v>0</v>
      </c>
      <c r="I16" s="100"/>
      <c r="J16" s="101"/>
      <c r="K16" s="98"/>
      <c r="L16" s="99"/>
    </row>
    <row r="17" s="77" customFormat="1" ht="24.95" customHeight="1" spans="1:12">
      <c r="A17" s="87"/>
      <c r="B17" s="88"/>
      <c r="C17" s="88"/>
      <c r="D17" s="88"/>
      <c r="E17" s="89"/>
      <c r="F17" s="90"/>
      <c r="G17" s="91">
        <f t="shared" si="0"/>
        <v>0</v>
      </c>
      <c r="H17" s="92">
        <f t="shared" si="1"/>
        <v>0</v>
      </c>
      <c r="I17" s="100"/>
      <c r="J17" s="101"/>
      <c r="K17" s="98"/>
      <c r="L17" s="99"/>
    </row>
    <row r="18" s="77" customFormat="1" ht="24.95" customHeight="1" spans="1:12">
      <c r="A18" s="87"/>
      <c r="B18" s="88"/>
      <c r="C18" s="88"/>
      <c r="D18" s="88"/>
      <c r="E18" s="89"/>
      <c r="F18" s="90"/>
      <c r="G18" s="91">
        <f t="shared" si="0"/>
        <v>0</v>
      </c>
      <c r="H18" s="92">
        <f t="shared" si="1"/>
        <v>0</v>
      </c>
      <c r="I18" s="100"/>
      <c r="J18" s="101"/>
      <c r="K18" s="98"/>
      <c r="L18" s="99"/>
    </row>
    <row r="19" s="77" customFormat="1" ht="24.95" customHeight="1" spans="1:12">
      <c r="A19" s="87"/>
      <c r="B19" s="88"/>
      <c r="C19" s="88"/>
      <c r="D19" s="88"/>
      <c r="E19" s="89"/>
      <c r="F19" s="90"/>
      <c r="G19" s="91">
        <f t="shared" si="0"/>
        <v>0</v>
      </c>
      <c r="H19" s="92">
        <f t="shared" si="1"/>
        <v>0</v>
      </c>
      <c r="I19" s="100"/>
      <c r="J19" s="101"/>
      <c r="K19" s="98"/>
      <c r="L19" s="99"/>
    </row>
    <row r="20" s="77" customFormat="1" ht="24.95" customHeight="1" spans="1:12">
      <c r="A20" s="87"/>
      <c r="B20" s="88"/>
      <c r="C20" s="88"/>
      <c r="D20" s="88"/>
      <c r="E20" s="89"/>
      <c r="F20" s="90"/>
      <c r="G20" s="91">
        <f t="shared" si="0"/>
        <v>0</v>
      </c>
      <c r="H20" s="92">
        <f t="shared" si="1"/>
        <v>0</v>
      </c>
      <c r="I20" s="100"/>
      <c r="J20" s="101"/>
      <c r="K20" s="98"/>
      <c r="L20" s="99"/>
    </row>
    <row r="21" s="77" customFormat="1" ht="24.95" customHeight="1" spans="1:12">
      <c r="A21" s="87"/>
      <c r="B21" s="88"/>
      <c r="C21" s="88"/>
      <c r="D21" s="88"/>
      <c r="E21" s="89"/>
      <c r="F21" s="90"/>
      <c r="G21" s="91">
        <f t="shared" si="0"/>
        <v>0</v>
      </c>
      <c r="H21" s="92">
        <f t="shared" si="1"/>
        <v>0</v>
      </c>
      <c r="I21" s="100"/>
      <c r="J21" s="101"/>
      <c r="K21" s="98"/>
      <c r="L21" s="99"/>
    </row>
    <row r="22" s="77" customFormat="1" ht="24.95" customHeight="1" spans="1:12">
      <c r="A22" s="87"/>
      <c r="B22" s="88"/>
      <c r="C22" s="88"/>
      <c r="D22" s="88"/>
      <c r="E22" s="89"/>
      <c r="F22" s="90"/>
      <c r="G22" s="91">
        <f t="shared" si="0"/>
        <v>0</v>
      </c>
      <c r="H22" s="92">
        <f t="shared" si="1"/>
        <v>0</v>
      </c>
      <c r="I22" s="100"/>
      <c r="J22" s="101"/>
      <c r="K22" s="98"/>
      <c r="L22" s="99"/>
    </row>
    <row r="23" s="77" customFormat="1" ht="24.95" customHeight="1" spans="1:12">
      <c r="A23" s="87"/>
      <c r="B23" s="88"/>
      <c r="C23" s="88"/>
      <c r="D23" s="88"/>
      <c r="E23" s="89"/>
      <c r="F23" s="90"/>
      <c r="G23" s="91">
        <f t="shared" si="0"/>
        <v>0</v>
      </c>
      <c r="H23" s="92">
        <f t="shared" si="1"/>
        <v>0</v>
      </c>
      <c r="I23" s="100"/>
      <c r="J23" s="101"/>
      <c r="K23" s="98"/>
      <c r="L23" s="99"/>
    </row>
    <row r="24" s="77" customFormat="1" ht="24.95" customHeight="1" spans="1:12">
      <c r="A24" s="87"/>
      <c r="B24" s="88"/>
      <c r="C24" s="88"/>
      <c r="D24" s="88"/>
      <c r="E24" s="89"/>
      <c r="F24" s="90"/>
      <c r="G24" s="91">
        <f t="shared" si="0"/>
        <v>0</v>
      </c>
      <c r="H24" s="92">
        <f t="shared" si="1"/>
        <v>0</v>
      </c>
      <c r="I24" s="100"/>
      <c r="J24" s="101"/>
      <c r="K24" s="98"/>
      <c r="L24" s="99"/>
    </row>
    <row r="25" s="77" customFormat="1" ht="24.95" customHeight="1" spans="1:12">
      <c r="A25" s="87"/>
      <c r="B25" s="88"/>
      <c r="C25" s="88"/>
      <c r="D25" s="88"/>
      <c r="E25" s="89"/>
      <c r="F25" s="90"/>
      <c r="G25" s="91">
        <f t="shared" si="0"/>
        <v>0</v>
      </c>
      <c r="H25" s="92">
        <f t="shared" si="1"/>
        <v>0</v>
      </c>
      <c r="I25" s="100"/>
      <c r="J25" s="101"/>
      <c r="K25" s="98"/>
      <c r="L25" s="99"/>
    </row>
    <row r="26" s="77" customFormat="1" ht="24.95" customHeight="1" spans="1:12">
      <c r="A26" s="87"/>
      <c r="B26" s="88"/>
      <c r="C26" s="88"/>
      <c r="D26" s="88"/>
      <c r="E26" s="89"/>
      <c r="F26" s="90"/>
      <c r="G26" s="91">
        <f t="shared" si="0"/>
        <v>0</v>
      </c>
      <c r="H26" s="92">
        <f t="shared" si="1"/>
        <v>0</v>
      </c>
      <c r="I26" s="100"/>
      <c r="J26" s="101"/>
      <c r="K26" s="98"/>
      <c r="L26" s="99"/>
    </row>
    <row r="27" s="77" customFormat="1" ht="24.95" customHeight="1" spans="1:12">
      <c r="A27" s="87"/>
      <c r="B27" s="88"/>
      <c r="C27" s="88"/>
      <c r="D27" s="88"/>
      <c r="E27" s="89"/>
      <c r="F27" s="90"/>
      <c r="G27" s="91">
        <f t="shared" si="0"/>
        <v>0</v>
      </c>
      <c r="H27" s="92">
        <f t="shared" si="1"/>
        <v>0</v>
      </c>
      <c r="I27" s="100"/>
      <c r="J27" s="101"/>
      <c r="K27" s="98"/>
      <c r="L27" s="99"/>
    </row>
    <row r="28" s="77" customFormat="1" ht="24.95" customHeight="1" spans="1:12">
      <c r="A28" s="87"/>
      <c r="B28" s="88"/>
      <c r="C28" s="88"/>
      <c r="D28" s="88"/>
      <c r="E28" s="89"/>
      <c r="F28" s="90"/>
      <c r="G28" s="91">
        <f t="shared" si="0"/>
        <v>0</v>
      </c>
      <c r="H28" s="92">
        <f t="shared" si="1"/>
        <v>0</v>
      </c>
      <c r="I28" s="100"/>
      <c r="J28" s="101"/>
      <c r="K28" s="98"/>
      <c r="L28" s="99"/>
    </row>
    <row r="29" s="77" customFormat="1" ht="24.95" customHeight="1" spans="1:12">
      <c r="A29" s="87"/>
      <c r="B29" s="88"/>
      <c r="C29" s="88"/>
      <c r="D29" s="88"/>
      <c r="E29" s="89"/>
      <c r="F29" s="90"/>
      <c r="G29" s="91">
        <f t="shared" si="0"/>
        <v>0</v>
      </c>
      <c r="H29" s="92">
        <f t="shared" si="1"/>
        <v>0</v>
      </c>
      <c r="I29" s="100"/>
      <c r="J29" s="101"/>
      <c r="K29" s="98"/>
      <c r="L29" s="99"/>
    </row>
    <row r="30" s="77" customFormat="1" ht="24.95" customHeight="1" spans="1:12">
      <c r="A30" s="87"/>
      <c r="B30" s="88"/>
      <c r="C30" s="88"/>
      <c r="D30" s="88"/>
      <c r="E30" s="89"/>
      <c r="F30" s="90"/>
      <c r="G30" s="91">
        <f t="shared" si="0"/>
        <v>0</v>
      </c>
      <c r="H30" s="92">
        <f t="shared" si="1"/>
        <v>0</v>
      </c>
      <c r="I30" s="100"/>
      <c r="J30" s="101"/>
      <c r="K30" s="98"/>
      <c r="L30" s="99"/>
    </row>
    <row r="31" s="77" customFormat="1" ht="24.95" customHeight="1" spans="1:12">
      <c r="A31" s="87"/>
      <c r="B31" s="88"/>
      <c r="C31" s="88"/>
      <c r="D31" s="88"/>
      <c r="E31" s="89"/>
      <c r="F31" s="90"/>
      <c r="G31" s="91">
        <f t="shared" si="0"/>
        <v>0</v>
      </c>
      <c r="H31" s="92">
        <f t="shared" si="1"/>
        <v>0</v>
      </c>
      <c r="I31" s="100"/>
      <c r="J31" s="101"/>
      <c r="K31" s="98"/>
      <c r="L31" s="99"/>
    </row>
    <row r="32" s="77" customFormat="1" ht="24.95" customHeight="1" spans="1:12">
      <c r="A32" s="87"/>
      <c r="B32" s="88"/>
      <c r="C32" s="88"/>
      <c r="D32" s="88"/>
      <c r="E32" s="89"/>
      <c r="F32" s="90"/>
      <c r="G32" s="91">
        <f t="shared" si="0"/>
        <v>0</v>
      </c>
      <c r="H32" s="92">
        <f t="shared" si="1"/>
        <v>0</v>
      </c>
      <c r="I32" s="100"/>
      <c r="J32" s="101"/>
      <c r="K32" s="98"/>
      <c r="L32" s="99"/>
    </row>
    <row r="33" s="77" customFormat="1" ht="24.95" customHeight="1" spans="1:12">
      <c r="A33" s="87"/>
      <c r="B33" s="88"/>
      <c r="C33" s="88"/>
      <c r="D33" s="88"/>
      <c r="E33" s="89"/>
      <c r="F33" s="90"/>
      <c r="G33" s="91">
        <f t="shared" si="0"/>
        <v>0</v>
      </c>
      <c r="H33" s="92">
        <f t="shared" si="1"/>
        <v>0</v>
      </c>
      <c r="I33" s="100"/>
      <c r="J33" s="101"/>
      <c r="K33" s="98"/>
      <c r="L33" s="99"/>
    </row>
    <row r="34" s="77" customFormat="1" ht="24.95" customHeight="1" spans="1:12">
      <c r="A34" s="87"/>
      <c r="B34" s="88"/>
      <c r="C34" s="88"/>
      <c r="D34" s="88"/>
      <c r="E34" s="89"/>
      <c r="F34" s="90"/>
      <c r="G34" s="91">
        <f t="shared" si="0"/>
        <v>0</v>
      </c>
      <c r="H34" s="92">
        <f t="shared" si="1"/>
        <v>0</v>
      </c>
      <c r="I34" s="100"/>
      <c r="J34" s="101"/>
      <c r="K34" s="98"/>
      <c r="L34" s="99"/>
    </row>
    <row r="35" s="77" customFormat="1" ht="24.95" customHeight="1" spans="1:12">
      <c r="A35" s="87"/>
      <c r="B35" s="88"/>
      <c r="C35" s="88"/>
      <c r="D35" s="88"/>
      <c r="E35" s="89"/>
      <c r="F35" s="90"/>
      <c r="G35" s="91">
        <f t="shared" si="0"/>
        <v>0</v>
      </c>
      <c r="H35" s="92">
        <f t="shared" si="1"/>
        <v>0</v>
      </c>
      <c r="I35" s="100"/>
      <c r="J35" s="101"/>
      <c r="K35" s="98"/>
      <c r="L35" s="99"/>
    </row>
    <row r="36" s="77" customFormat="1" ht="24.95" customHeight="1" spans="1:12">
      <c r="A36" s="87"/>
      <c r="B36" s="88"/>
      <c r="C36" s="88"/>
      <c r="D36" s="88"/>
      <c r="E36" s="89"/>
      <c r="F36" s="90"/>
      <c r="G36" s="91">
        <f t="shared" si="0"/>
        <v>0</v>
      </c>
      <c r="H36" s="92">
        <f t="shared" si="1"/>
        <v>0</v>
      </c>
      <c r="I36" s="100"/>
      <c r="J36" s="101"/>
      <c r="K36" s="98"/>
      <c r="L36" s="99"/>
    </row>
    <row r="37" s="77" customFormat="1" ht="24.95" customHeight="1" spans="1:12">
      <c r="A37" s="87"/>
      <c r="B37" s="88"/>
      <c r="C37" s="88"/>
      <c r="D37" s="88"/>
      <c r="E37" s="89"/>
      <c r="F37" s="90"/>
      <c r="G37" s="91">
        <f t="shared" si="0"/>
        <v>0</v>
      </c>
      <c r="H37" s="92">
        <f t="shared" si="1"/>
        <v>0</v>
      </c>
      <c r="I37" s="100"/>
      <c r="J37" s="101"/>
      <c r="K37" s="98"/>
      <c r="L37" s="99"/>
    </row>
    <row r="38" s="77" customFormat="1" ht="24.95" customHeight="1" spans="1:12">
      <c r="A38" s="87"/>
      <c r="B38" s="88"/>
      <c r="C38" s="88"/>
      <c r="D38" s="88"/>
      <c r="E38" s="89"/>
      <c r="F38" s="90"/>
      <c r="G38" s="91">
        <f t="shared" si="0"/>
        <v>0</v>
      </c>
      <c r="H38" s="92">
        <f t="shared" si="1"/>
        <v>0</v>
      </c>
      <c r="I38" s="100"/>
      <c r="J38" s="101"/>
      <c r="K38" s="98"/>
      <c r="L38" s="99"/>
    </row>
    <row r="39" s="77" customFormat="1" ht="24.95" customHeight="1" spans="1:12">
      <c r="A39" s="87"/>
      <c r="B39" s="88"/>
      <c r="C39" s="88"/>
      <c r="D39" s="88"/>
      <c r="E39" s="89"/>
      <c r="F39" s="90"/>
      <c r="G39" s="91">
        <f t="shared" si="0"/>
        <v>0</v>
      </c>
      <c r="H39" s="92">
        <f t="shared" si="1"/>
        <v>0</v>
      </c>
      <c r="I39" s="100"/>
      <c r="J39" s="101"/>
      <c r="K39" s="98"/>
      <c r="L39" s="99"/>
    </row>
    <row r="40" s="77" customFormat="1" ht="24.95" customHeight="1" spans="1:12">
      <c r="A40" s="87"/>
      <c r="B40" s="88"/>
      <c r="C40" s="88"/>
      <c r="D40" s="88"/>
      <c r="E40" s="89"/>
      <c r="F40" s="90"/>
      <c r="G40" s="91">
        <f t="shared" si="0"/>
        <v>0</v>
      </c>
      <c r="H40" s="92">
        <f t="shared" si="1"/>
        <v>0</v>
      </c>
      <c r="I40" s="100"/>
      <c r="J40" s="101"/>
      <c r="K40" s="98"/>
      <c r="L40" s="99"/>
    </row>
    <row r="41" s="77" customFormat="1" ht="24.95" customHeight="1" spans="1:12">
      <c r="A41" s="87"/>
      <c r="B41" s="88"/>
      <c r="C41" s="88"/>
      <c r="D41" s="88"/>
      <c r="E41" s="89"/>
      <c r="F41" s="90"/>
      <c r="G41" s="91">
        <f t="shared" si="0"/>
        <v>0</v>
      </c>
      <c r="H41" s="92">
        <f t="shared" si="1"/>
        <v>0</v>
      </c>
      <c r="I41" s="100"/>
      <c r="J41" s="101"/>
      <c r="K41" s="98"/>
      <c r="L41" s="99"/>
    </row>
    <row r="42" s="77" customFormat="1" ht="24.95" customHeight="1" spans="1:12">
      <c r="A42" s="87"/>
      <c r="B42" s="88"/>
      <c r="C42" s="88"/>
      <c r="D42" s="88"/>
      <c r="E42" s="89"/>
      <c r="F42" s="90"/>
      <c r="G42" s="91">
        <f t="shared" si="0"/>
        <v>0</v>
      </c>
      <c r="H42" s="92">
        <f t="shared" si="1"/>
        <v>0</v>
      </c>
      <c r="I42" s="100"/>
      <c r="J42" s="101"/>
      <c r="K42" s="98"/>
      <c r="L42" s="99"/>
    </row>
    <row r="43" s="77" customFormat="1" ht="24.95" customHeight="1" spans="1:12">
      <c r="A43" s="87"/>
      <c r="B43" s="88"/>
      <c r="C43" s="88"/>
      <c r="D43" s="88"/>
      <c r="E43" s="89"/>
      <c r="F43" s="90"/>
      <c r="G43" s="91">
        <f t="shared" si="0"/>
        <v>0</v>
      </c>
      <c r="H43" s="92">
        <f t="shared" si="1"/>
        <v>0</v>
      </c>
      <c r="I43" s="100"/>
      <c r="J43" s="101"/>
      <c r="K43" s="98"/>
      <c r="L43" s="99"/>
    </row>
    <row r="44" s="77" customFormat="1" ht="24.95" customHeight="1" spans="1:12">
      <c r="A44" s="87"/>
      <c r="B44" s="88"/>
      <c r="C44" s="88"/>
      <c r="D44" s="88"/>
      <c r="E44" s="89"/>
      <c r="F44" s="90"/>
      <c r="G44" s="91">
        <f t="shared" si="0"/>
        <v>0</v>
      </c>
      <c r="H44" s="92">
        <f t="shared" si="1"/>
        <v>0</v>
      </c>
      <c r="I44" s="100"/>
      <c r="J44" s="101"/>
      <c r="K44" s="98"/>
      <c r="L44" s="99"/>
    </row>
    <row r="45" s="77" customFormat="1" ht="24.95" customHeight="1" spans="1:12">
      <c r="A45" s="87"/>
      <c r="B45" s="88"/>
      <c r="C45" s="88"/>
      <c r="D45" s="88"/>
      <c r="E45" s="89"/>
      <c r="F45" s="90"/>
      <c r="G45" s="91">
        <f t="shared" si="0"/>
        <v>0</v>
      </c>
      <c r="H45" s="92">
        <f t="shared" si="1"/>
        <v>0</v>
      </c>
      <c r="I45" s="100"/>
      <c r="J45" s="101"/>
      <c r="K45" s="98"/>
      <c r="L45" s="99"/>
    </row>
    <row r="46" s="77" customFormat="1" ht="24.95" customHeight="1" spans="1:12">
      <c r="A46" s="87"/>
      <c r="B46" s="88"/>
      <c r="C46" s="88"/>
      <c r="D46" s="88"/>
      <c r="E46" s="89"/>
      <c r="F46" s="90"/>
      <c r="G46" s="91">
        <f t="shared" si="0"/>
        <v>0</v>
      </c>
      <c r="H46" s="92">
        <f t="shared" si="1"/>
        <v>0</v>
      </c>
      <c r="I46" s="100"/>
      <c r="J46" s="101"/>
      <c r="K46" s="98"/>
      <c r="L46" s="99"/>
    </row>
    <row r="47" s="77" customFormat="1" ht="24.95" customHeight="1" spans="1:12">
      <c r="A47" s="87"/>
      <c r="B47" s="88"/>
      <c r="C47" s="88"/>
      <c r="D47" s="88"/>
      <c r="E47" s="89"/>
      <c r="F47" s="90"/>
      <c r="G47" s="91">
        <f t="shared" si="0"/>
        <v>0</v>
      </c>
      <c r="H47" s="92">
        <f t="shared" si="1"/>
        <v>0</v>
      </c>
      <c r="I47" s="100"/>
      <c r="J47" s="101"/>
      <c r="K47" s="98"/>
      <c r="L47" s="99"/>
    </row>
    <row r="48" s="77" customFormat="1" ht="24.95" customHeight="1" spans="1:12">
      <c r="A48" s="87"/>
      <c r="B48" s="88"/>
      <c r="C48" s="88"/>
      <c r="D48" s="88"/>
      <c r="E48" s="89"/>
      <c r="F48" s="90"/>
      <c r="G48" s="91">
        <f t="shared" si="0"/>
        <v>0</v>
      </c>
      <c r="H48" s="92">
        <f t="shared" si="1"/>
        <v>0</v>
      </c>
      <c r="I48" s="100"/>
      <c r="J48" s="101"/>
      <c r="K48" s="98"/>
      <c r="L48" s="99"/>
    </row>
    <row r="49" s="77" customFormat="1" ht="24.95" customHeight="1" spans="1:12">
      <c r="A49" s="87"/>
      <c r="B49" s="88"/>
      <c r="C49" s="88"/>
      <c r="D49" s="88"/>
      <c r="E49" s="89"/>
      <c r="F49" s="90"/>
      <c r="G49" s="91">
        <f t="shared" si="0"/>
        <v>0</v>
      </c>
      <c r="H49" s="92">
        <f t="shared" si="1"/>
        <v>0</v>
      </c>
      <c r="I49" s="100"/>
      <c r="J49" s="101"/>
      <c r="K49" s="98"/>
      <c r="L49" s="99"/>
    </row>
    <row r="50" s="77" customFormat="1" ht="24.95" customHeight="1" spans="1:12">
      <c r="A50" s="87"/>
      <c r="B50" s="88"/>
      <c r="C50" s="88"/>
      <c r="D50" s="88"/>
      <c r="E50" s="89"/>
      <c r="F50" s="90"/>
      <c r="G50" s="91">
        <f t="shared" si="0"/>
        <v>0</v>
      </c>
      <c r="H50" s="92">
        <f t="shared" si="1"/>
        <v>0</v>
      </c>
      <c r="I50" s="100"/>
      <c r="J50" s="101"/>
      <c r="K50" s="98"/>
      <c r="L50" s="99"/>
    </row>
    <row r="51" s="77" customFormat="1" ht="24.95" customHeight="1" spans="1:12">
      <c r="A51" s="87"/>
      <c r="B51" s="88"/>
      <c r="C51" s="88"/>
      <c r="D51" s="88"/>
      <c r="E51" s="89"/>
      <c r="F51" s="90"/>
      <c r="G51" s="91">
        <f t="shared" si="0"/>
        <v>0</v>
      </c>
      <c r="H51" s="92">
        <f t="shared" si="1"/>
        <v>0</v>
      </c>
      <c r="I51" s="100"/>
      <c r="J51" s="101"/>
      <c r="K51" s="98"/>
      <c r="L51" s="99"/>
    </row>
    <row r="52" s="77" customFormat="1" ht="24.95" customHeight="1" spans="1:12">
      <c r="A52" s="87"/>
      <c r="B52" s="88"/>
      <c r="C52" s="88"/>
      <c r="D52" s="88"/>
      <c r="E52" s="89"/>
      <c r="F52" s="90"/>
      <c r="G52" s="91">
        <f t="shared" si="0"/>
        <v>0</v>
      </c>
      <c r="H52" s="92">
        <f t="shared" si="1"/>
        <v>0</v>
      </c>
      <c r="I52" s="100"/>
      <c r="J52" s="101"/>
      <c r="K52" s="98"/>
      <c r="L52" s="99"/>
    </row>
    <row r="53" s="77" customFormat="1" ht="24.95" customHeight="1" spans="1:12">
      <c r="A53" s="87"/>
      <c r="B53" s="88"/>
      <c r="C53" s="88"/>
      <c r="D53" s="88"/>
      <c r="E53" s="89"/>
      <c r="F53" s="90"/>
      <c r="G53" s="91">
        <f t="shared" si="0"/>
        <v>0</v>
      </c>
      <c r="H53" s="92">
        <f t="shared" si="1"/>
        <v>0</v>
      </c>
      <c r="I53" s="100"/>
      <c r="J53" s="101"/>
      <c r="K53" s="98"/>
      <c r="L53" s="99"/>
    </row>
    <row r="54" s="77" customFormat="1" ht="24.95" customHeight="1" spans="1:12">
      <c r="A54" s="87"/>
      <c r="B54" s="88"/>
      <c r="C54" s="88"/>
      <c r="D54" s="88"/>
      <c r="E54" s="89"/>
      <c r="F54" s="90"/>
      <c r="G54" s="91">
        <f t="shared" si="0"/>
        <v>0</v>
      </c>
      <c r="H54" s="92">
        <f t="shared" si="1"/>
        <v>0</v>
      </c>
      <c r="I54" s="100"/>
      <c r="J54" s="101"/>
      <c r="K54" s="98"/>
      <c r="L54" s="99"/>
    </row>
    <row r="55" s="77" customFormat="1" ht="24.95" customHeight="1" spans="1:12">
      <c r="A55" s="87"/>
      <c r="B55" s="88"/>
      <c r="C55" s="88"/>
      <c r="D55" s="88"/>
      <c r="E55" s="89"/>
      <c r="F55" s="90"/>
      <c r="G55" s="91">
        <f t="shared" si="0"/>
        <v>0</v>
      </c>
      <c r="H55" s="92">
        <f t="shared" si="1"/>
        <v>0</v>
      </c>
      <c r="I55" s="100"/>
      <c r="J55" s="101"/>
      <c r="K55" s="98"/>
      <c r="L55" s="99"/>
    </row>
    <row r="56" s="77" customFormat="1" ht="24.95" customHeight="1" spans="1:12">
      <c r="A56" s="87"/>
      <c r="B56" s="88"/>
      <c r="C56" s="88"/>
      <c r="D56" s="88"/>
      <c r="E56" s="89"/>
      <c r="F56" s="90"/>
      <c r="G56" s="91">
        <f t="shared" si="0"/>
        <v>0</v>
      </c>
      <c r="H56" s="92">
        <f t="shared" si="1"/>
        <v>0</v>
      </c>
      <c r="I56" s="100"/>
      <c r="J56" s="101"/>
      <c r="K56" s="98"/>
      <c r="L56" s="99"/>
    </row>
    <row r="57" s="77" customFormat="1" ht="24.95" customHeight="1" spans="1:12">
      <c r="A57" s="87"/>
      <c r="B57" s="88"/>
      <c r="C57" s="88"/>
      <c r="D57" s="88"/>
      <c r="E57" s="89"/>
      <c r="F57" s="90"/>
      <c r="G57" s="91">
        <f t="shared" si="0"/>
        <v>0</v>
      </c>
      <c r="H57" s="92">
        <f t="shared" si="1"/>
        <v>0</v>
      </c>
      <c r="I57" s="100"/>
      <c r="J57" s="101"/>
      <c r="K57" s="98"/>
      <c r="L57" s="99"/>
    </row>
    <row r="58" s="77" customFormat="1" ht="24.95" customHeight="1" spans="1:12">
      <c r="A58" s="87"/>
      <c r="B58" s="88"/>
      <c r="C58" s="88"/>
      <c r="D58" s="88"/>
      <c r="E58" s="89"/>
      <c r="F58" s="90"/>
      <c r="G58" s="91">
        <f t="shared" si="0"/>
        <v>0</v>
      </c>
      <c r="H58" s="92">
        <f t="shared" si="1"/>
        <v>0</v>
      </c>
      <c r="I58" s="100"/>
      <c r="J58" s="101"/>
      <c r="K58" s="98"/>
      <c r="L58" s="99"/>
    </row>
    <row r="59" s="77" customFormat="1" ht="24.95" customHeight="1" spans="1:12">
      <c r="A59" s="87"/>
      <c r="B59" s="88"/>
      <c r="C59" s="88"/>
      <c r="D59" s="88"/>
      <c r="E59" s="89"/>
      <c r="F59" s="90"/>
      <c r="G59" s="91">
        <f t="shared" si="0"/>
        <v>0</v>
      </c>
      <c r="H59" s="92">
        <f t="shared" si="1"/>
        <v>0</v>
      </c>
      <c r="I59" s="100"/>
      <c r="J59" s="101"/>
      <c r="K59" s="98"/>
      <c r="L59" s="99"/>
    </row>
    <row r="60" s="77" customFormat="1" ht="24.95" customHeight="1" spans="1:12">
      <c r="A60" s="87"/>
      <c r="B60" s="88"/>
      <c r="C60" s="88"/>
      <c r="D60" s="88"/>
      <c r="E60" s="89"/>
      <c r="F60" s="90"/>
      <c r="G60" s="91">
        <f t="shared" si="0"/>
        <v>0</v>
      </c>
      <c r="H60" s="92">
        <f t="shared" si="1"/>
        <v>0</v>
      </c>
      <c r="I60" s="100"/>
      <c r="J60" s="101"/>
      <c r="K60" s="98"/>
      <c r="L60" s="99"/>
    </row>
    <row r="61" s="77" customFormat="1" ht="24.95" customHeight="1" spans="1:12">
      <c r="A61" s="87"/>
      <c r="B61" s="88"/>
      <c r="C61" s="88"/>
      <c r="D61" s="88"/>
      <c r="E61" s="89"/>
      <c r="F61" s="90"/>
      <c r="G61" s="91">
        <f t="shared" si="0"/>
        <v>0</v>
      </c>
      <c r="H61" s="92">
        <f t="shared" si="1"/>
        <v>0</v>
      </c>
      <c r="I61" s="100"/>
      <c r="J61" s="101"/>
      <c r="K61" s="98"/>
      <c r="L61" s="99"/>
    </row>
    <row r="62" s="77" customFormat="1" ht="24.95" customHeight="1" spans="1:12">
      <c r="A62" s="87"/>
      <c r="B62" s="88"/>
      <c r="C62" s="88"/>
      <c r="D62" s="88"/>
      <c r="E62" s="89"/>
      <c r="F62" s="90"/>
      <c r="G62" s="91">
        <f t="shared" si="0"/>
        <v>0</v>
      </c>
      <c r="H62" s="92">
        <f t="shared" si="1"/>
        <v>0</v>
      </c>
      <c r="I62" s="100"/>
      <c r="J62" s="101"/>
      <c r="K62" s="98"/>
      <c r="L62" s="99"/>
    </row>
    <row r="63" s="77" customFormat="1" ht="24.95" customHeight="1" spans="1:12">
      <c r="A63" s="87"/>
      <c r="B63" s="88"/>
      <c r="C63" s="88"/>
      <c r="D63" s="88"/>
      <c r="E63" s="89"/>
      <c r="F63" s="90"/>
      <c r="G63" s="91">
        <f t="shared" si="0"/>
        <v>0</v>
      </c>
      <c r="H63" s="92">
        <f t="shared" si="1"/>
        <v>0</v>
      </c>
      <c r="I63" s="100"/>
      <c r="J63" s="101"/>
      <c r="K63" s="98"/>
      <c r="L63" s="99"/>
    </row>
    <row r="64" s="77" customFormat="1" ht="24.95" customHeight="1" spans="1:12">
      <c r="A64" s="87"/>
      <c r="B64" s="88"/>
      <c r="C64" s="88"/>
      <c r="D64" s="88"/>
      <c r="E64" s="89"/>
      <c r="F64" s="90"/>
      <c r="G64" s="91">
        <f t="shared" si="0"/>
        <v>0</v>
      </c>
      <c r="H64" s="92">
        <f t="shared" si="1"/>
        <v>0</v>
      </c>
      <c r="I64" s="100"/>
      <c r="J64" s="101"/>
      <c r="K64" s="98"/>
      <c r="L64" s="99"/>
    </row>
    <row r="65" s="77" customFormat="1" ht="24.95" customHeight="1" spans="1:12">
      <c r="A65" s="87"/>
      <c r="B65" s="88"/>
      <c r="C65" s="88"/>
      <c r="D65" s="88"/>
      <c r="E65" s="89"/>
      <c r="F65" s="90"/>
      <c r="G65" s="91">
        <f t="shared" si="0"/>
        <v>0</v>
      </c>
      <c r="H65" s="92">
        <f t="shared" si="1"/>
        <v>0</v>
      </c>
      <c r="I65" s="100"/>
      <c r="J65" s="101"/>
      <c r="K65" s="98"/>
      <c r="L65" s="99"/>
    </row>
    <row r="66" s="77" customFormat="1" ht="24.95" customHeight="1" spans="1:12">
      <c r="A66" s="87"/>
      <c r="B66" s="88"/>
      <c r="C66" s="88"/>
      <c r="D66" s="88"/>
      <c r="E66" s="89"/>
      <c r="F66" s="90"/>
      <c r="G66" s="91">
        <f t="shared" si="0"/>
        <v>0</v>
      </c>
      <c r="H66" s="92">
        <f t="shared" si="1"/>
        <v>0</v>
      </c>
      <c r="I66" s="100"/>
      <c r="J66" s="101"/>
      <c r="K66" s="98"/>
      <c r="L66" s="99"/>
    </row>
    <row r="67" s="77" customFormat="1" ht="24.95" customHeight="1" spans="1:12">
      <c r="A67" s="102" t="s">
        <v>114</v>
      </c>
      <c r="B67" s="103"/>
      <c r="C67" s="103"/>
      <c r="D67" s="103"/>
      <c r="E67" s="103"/>
      <c r="F67" s="104">
        <f>SUM(F4:F66)</f>
        <v>0</v>
      </c>
      <c r="G67" s="104">
        <f>SUM(G4:G66)</f>
        <v>0</v>
      </c>
      <c r="H67" s="104">
        <f>SUM(H4:H66)</f>
        <v>0</v>
      </c>
      <c r="I67" s="106"/>
      <c r="J67" s="107"/>
      <c r="K67" s="108"/>
      <c r="L67" s="109"/>
    </row>
    <row r="68" spans="1:12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</sheetData>
  <sheetProtection password="C593" sheet="1" insertRows="0" deleteRows="0" objects="1" scenarios="1"/>
  <mergeCells count="5">
    <mergeCell ref="A1:L1"/>
    <mergeCell ref="A2:B2"/>
    <mergeCell ref="C2:G2"/>
    <mergeCell ref="J2:L2"/>
    <mergeCell ref="A67:E67"/>
  </mergeCells>
  <dataValidations count="1">
    <dataValidation type="list" allowBlank="1" showInputMessage="1" showErrorMessage="1" sqref="A4:A66">
      <formula1>"身份证,军官证,外国护照,中国护照,港澳居民来往内地通行证,台湾居民来往内地通行证"</formula1>
    </dataValidation>
  </dataValidations>
  <printOptions horizontalCentered="1"/>
  <pageMargins left="0.38" right="0.196527777777778" top="0.786805555555556" bottom="0.786805555555556" header="0.786805555555556" footer="0.786805555555556"/>
  <pageSetup paperSize="9" orientation="landscape"/>
  <headerFooter>
    <oddFooter>&amp;C财务审核                    归口部门负责人                    部门负责人                    经办人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K23"/>
  <sheetViews>
    <sheetView workbookViewId="0">
      <selection activeCell="N10" sqref="N10"/>
    </sheetView>
  </sheetViews>
  <sheetFormatPr defaultColWidth="9" defaultRowHeight="14.25"/>
  <cols>
    <col min="1" max="1" width="17.875" style="7" customWidth="1"/>
    <col min="2" max="2" width="10.625" style="7" customWidth="1"/>
    <col min="3" max="3" width="15.75" style="7" customWidth="1"/>
    <col min="4" max="4" width="9.25" style="7" customWidth="1"/>
    <col min="5" max="5" width="10.875" style="7" customWidth="1"/>
    <col min="6" max="6" width="11.125" style="7" customWidth="1"/>
    <col min="7" max="7" width="11" style="7" customWidth="1"/>
    <col min="8" max="8" width="10.75" style="7" customWidth="1"/>
    <col min="9" max="9" width="10.625" style="7" customWidth="1"/>
    <col min="10" max="10" width="12.375" style="7" customWidth="1"/>
    <col min="11" max="11" width="14.375" style="7" customWidth="1"/>
    <col min="12" max="16384" width="9" style="7"/>
  </cols>
  <sheetData>
    <row r="1" ht="73.5" customHeight="1" spans="1:11">
      <c r="A1" s="44" t="s">
        <v>115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27.75" customHeight="1" spans="1:9">
      <c r="A2" s="44"/>
      <c r="B2" s="45"/>
      <c r="C2" s="45"/>
      <c r="D2" s="45"/>
      <c r="E2" s="45"/>
      <c r="F2" s="45"/>
      <c r="G2" s="46" t="s">
        <v>32</v>
      </c>
      <c r="H2" s="47" t="s">
        <v>89</v>
      </c>
      <c r="I2" s="47"/>
    </row>
    <row r="3" ht="30" customHeight="1" spans="1:11">
      <c r="A3" s="48" t="s">
        <v>116</v>
      </c>
      <c r="B3" s="49"/>
      <c r="C3" s="49"/>
      <c r="D3" s="49"/>
      <c r="E3" s="50" t="s">
        <v>117</v>
      </c>
      <c r="F3" s="51"/>
      <c r="G3" s="52"/>
      <c r="H3" s="52"/>
      <c r="I3" s="52"/>
      <c r="J3" s="52"/>
      <c r="K3" s="70"/>
    </row>
    <row r="4" ht="20.1" customHeight="1" spans="1:11">
      <c r="A4" s="53" t="s">
        <v>59</v>
      </c>
      <c r="B4" s="54" t="s">
        <v>118</v>
      </c>
      <c r="C4" s="31" t="s">
        <v>119</v>
      </c>
      <c r="D4" s="55" t="s">
        <v>120</v>
      </c>
      <c r="E4" s="55" t="s">
        <v>63</v>
      </c>
      <c r="F4" s="55" t="s">
        <v>121</v>
      </c>
      <c r="G4" s="54" t="s">
        <v>113</v>
      </c>
      <c r="H4" s="54" t="s">
        <v>84</v>
      </c>
      <c r="I4" s="54" t="s">
        <v>27</v>
      </c>
      <c r="J4" s="54" t="s">
        <v>122</v>
      </c>
      <c r="K4" s="71" t="s">
        <v>123</v>
      </c>
    </row>
    <row r="5" ht="20.1" customHeight="1" spans="1:11">
      <c r="A5" s="56"/>
      <c r="B5" s="57"/>
      <c r="C5" s="58"/>
      <c r="D5" s="59"/>
      <c r="E5" s="60"/>
      <c r="F5" s="61">
        <f>IF(E5&gt;62500,E5*0.8*0.4-7000,IF(E5&gt;25000,E5*0.8*0.3-2000,IF(E5&gt;4000,E5*0.8*0.2,IF((E5-800)&gt;0,(E5-800)*0.2,0))))</f>
        <v>0</v>
      </c>
      <c r="G5" s="61">
        <f>E5-F5</f>
        <v>0</v>
      </c>
      <c r="H5" s="62"/>
      <c r="I5" s="62"/>
      <c r="J5" s="72"/>
      <c r="K5" s="73"/>
    </row>
    <row r="6" ht="20.1" customHeight="1" spans="1:11">
      <c r="A6" s="56"/>
      <c r="B6" s="57"/>
      <c r="C6" s="58"/>
      <c r="D6" s="59"/>
      <c r="E6" s="60"/>
      <c r="F6" s="61">
        <f t="shared" ref="F6:F18" si="0">IF(E6&gt;62500,E6*0.8*0.4-7000,IF(E6&gt;25000,E6*0.8*0.3-2000,IF(E6&gt;4000,E6*0.8*0.2,IF((E6-800)&gt;0,(E6-800)*0.2,0))))</f>
        <v>0</v>
      </c>
      <c r="G6" s="61">
        <f t="shared" ref="G6:G18" si="1">E6-F6</f>
        <v>0</v>
      </c>
      <c r="H6" s="62"/>
      <c r="I6" s="62"/>
      <c r="J6" s="74"/>
      <c r="K6" s="73"/>
    </row>
    <row r="7" ht="20.1" customHeight="1" spans="1:11">
      <c r="A7" s="56"/>
      <c r="B7" s="57"/>
      <c r="C7" s="58"/>
      <c r="D7" s="59"/>
      <c r="E7" s="60"/>
      <c r="F7" s="61">
        <f t="shared" si="0"/>
        <v>0</v>
      </c>
      <c r="G7" s="61">
        <f t="shared" si="1"/>
        <v>0</v>
      </c>
      <c r="H7" s="62"/>
      <c r="I7" s="62"/>
      <c r="J7" s="74"/>
      <c r="K7" s="73"/>
    </row>
    <row r="8" ht="20.1" customHeight="1" spans="1:11">
      <c r="A8" s="63"/>
      <c r="B8" s="57"/>
      <c r="C8" s="58"/>
      <c r="D8" s="59"/>
      <c r="E8" s="60"/>
      <c r="F8" s="61">
        <f t="shared" si="0"/>
        <v>0</v>
      </c>
      <c r="G8" s="61">
        <f t="shared" si="1"/>
        <v>0</v>
      </c>
      <c r="H8" s="62"/>
      <c r="I8" s="62"/>
      <c r="J8" s="74"/>
      <c r="K8" s="73"/>
    </row>
    <row r="9" ht="20.1" customHeight="1" spans="1:11">
      <c r="A9" s="63"/>
      <c r="B9" s="57"/>
      <c r="C9" s="58"/>
      <c r="D9" s="59"/>
      <c r="E9" s="60"/>
      <c r="F9" s="61">
        <f t="shared" si="0"/>
        <v>0</v>
      </c>
      <c r="G9" s="61">
        <f t="shared" si="1"/>
        <v>0</v>
      </c>
      <c r="H9" s="62"/>
      <c r="I9" s="62"/>
      <c r="J9" s="74"/>
      <c r="K9" s="73"/>
    </row>
    <row r="10" ht="20.1" customHeight="1" spans="1:11">
      <c r="A10" s="63"/>
      <c r="B10" s="57"/>
      <c r="C10" s="58"/>
      <c r="D10" s="59"/>
      <c r="E10" s="60"/>
      <c r="F10" s="61">
        <f t="shared" si="0"/>
        <v>0</v>
      </c>
      <c r="G10" s="61">
        <f t="shared" si="1"/>
        <v>0</v>
      </c>
      <c r="H10" s="62"/>
      <c r="I10" s="62"/>
      <c r="J10" s="74"/>
      <c r="K10" s="73"/>
    </row>
    <row r="11" ht="20.1" customHeight="1" spans="1:11">
      <c r="A11" s="63"/>
      <c r="B11" s="57"/>
      <c r="C11" s="58"/>
      <c r="D11" s="59"/>
      <c r="E11" s="60"/>
      <c r="F11" s="61">
        <f t="shared" si="0"/>
        <v>0</v>
      </c>
      <c r="G11" s="61">
        <f t="shared" si="1"/>
        <v>0</v>
      </c>
      <c r="H11" s="62"/>
      <c r="I11" s="62"/>
      <c r="J11" s="74"/>
      <c r="K11" s="73"/>
    </row>
    <row r="12" ht="20.1" customHeight="1" spans="1:11">
      <c r="A12" s="63"/>
      <c r="B12" s="57"/>
      <c r="C12" s="58"/>
      <c r="D12" s="59"/>
      <c r="E12" s="60"/>
      <c r="F12" s="61">
        <f t="shared" si="0"/>
        <v>0</v>
      </c>
      <c r="G12" s="61">
        <f t="shared" si="1"/>
        <v>0</v>
      </c>
      <c r="H12" s="62"/>
      <c r="I12" s="62"/>
      <c r="J12" s="74"/>
      <c r="K12" s="73"/>
    </row>
    <row r="13" ht="20.1" customHeight="1" spans="1:11">
      <c r="A13" s="63"/>
      <c r="B13" s="57"/>
      <c r="C13" s="58"/>
      <c r="D13" s="59"/>
      <c r="E13" s="60"/>
      <c r="F13" s="61">
        <f t="shared" si="0"/>
        <v>0</v>
      </c>
      <c r="G13" s="61">
        <f t="shared" si="1"/>
        <v>0</v>
      </c>
      <c r="H13" s="62"/>
      <c r="I13" s="62"/>
      <c r="J13" s="74"/>
      <c r="K13" s="73"/>
    </row>
    <row r="14" ht="20.1" customHeight="1" spans="1:11">
      <c r="A14" s="63"/>
      <c r="B14" s="57"/>
      <c r="C14" s="58"/>
      <c r="D14" s="59"/>
      <c r="E14" s="60"/>
      <c r="F14" s="61">
        <f t="shared" si="0"/>
        <v>0</v>
      </c>
      <c r="G14" s="61">
        <f t="shared" si="1"/>
        <v>0</v>
      </c>
      <c r="H14" s="62"/>
      <c r="I14" s="62"/>
      <c r="J14" s="74"/>
      <c r="K14" s="73"/>
    </row>
    <row r="15" ht="20.1" customHeight="1" spans="1:11">
      <c r="A15" s="63"/>
      <c r="B15" s="57"/>
      <c r="C15" s="58"/>
      <c r="D15" s="59"/>
      <c r="E15" s="60"/>
      <c r="F15" s="61">
        <f t="shared" si="0"/>
        <v>0</v>
      </c>
      <c r="G15" s="61">
        <f t="shared" si="1"/>
        <v>0</v>
      </c>
      <c r="H15" s="62"/>
      <c r="I15" s="62"/>
      <c r="J15" s="74"/>
      <c r="K15" s="73"/>
    </row>
    <row r="16" ht="20.1" customHeight="1" spans="1:11">
      <c r="A16" s="63"/>
      <c r="B16" s="57"/>
      <c r="C16" s="58"/>
      <c r="D16" s="59"/>
      <c r="E16" s="60"/>
      <c r="F16" s="61">
        <f t="shared" si="0"/>
        <v>0</v>
      </c>
      <c r="G16" s="61">
        <f t="shared" si="1"/>
        <v>0</v>
      </c>
      <c r="H16" s="62"/>
      <c r="I16" s="62"/>
      <c r="J16" s="74"/>
      <c r="K16" s="73"/>
    </row>
    <row r="17" ht="20.1" customHeight="1" spans="1:11">
      <c r="A17" s="63"/>
      <c r="B17" s="57"/>
      <c r="C17" s="58"/>
      <c r="D17" s="59"/>
      <c r="E17" s="60"/>
      <c r="F17" s="61">
        <f t="shared" si="0"/>
        <v>0</v>
      </c>
      <c r="G17" s="61">
        <f t="shared" si="1"/>
        <v>0</v>
      </c>
      <c r="H17" s="62"/>
      <c r="I17" s="62"/>
      <c r="J17" s="74"/>
      <c r="K17" s="73"/>
    </row>
    <row r="18" ht="20.1" customHeight="1" spans="1:11">
      <c r="A18" s="63"/>
      <c r="B18" s="57"/>
      <c r="C18" s="58"/>
      <c r="D18" s="59"/>
      <c r="E18" s="60"/>
      <c r="F18" s="61">
        <f t="shared" si="0"/>
        <v>0</v>
      </c>
      <c r="G18" s="61">
        <f t="shared" si="1"/>
        <v>0</v>
      </c>
      <c r="H18" s="62"/>
      <c r="I18" s="62"/>
      <c r="J18" s="74"/>
      <c r="K18" s="73"/>
    </row>
    <row r="19" ht="20.1" customHeight="1" spans="1:11">
      <c r="A19" s="64" t="s">
        <v>124</v>
      </c>
      <c r="B19" s="65"/>
      <c r="C19" s="66"/>
      <c r="D19" s="67"/>
      <c r="E19" s="61">
        <f>SUM(E5:E18)</f>
        <v>0</v>
      </c>
      <c r="F19" s="61">
        <f>SUM(F5:F18)</f>
        <v>0</v>
      </c>
      <c r="G19" s="61">
        <f>SUM(G5:G18)</f>
        <v>0</v>
      </c>
      <c r="H19" s="62"/>
      <c r="I19" s="62"/>
      <c r="J19" s="75"/>
      <c r="K19" s="76"/>
    </row>
    <row r="20" spans="1:9">
      <c r="A20" s="68" t="s">
        <v>125</v>
      </c>
      <c r="B20" s="68"/>
      <c r="C20" s="68"/>
      <c r="D20" s="68"/>
      <c r="E20" s="68"/>
      <c r="F20" s="68"/>
      <c r="G20" s="68"/>
      <c r="H20" s="68"/>
      <c r="I20" s="68"/>
    </row>
    <row r="22" spans="1:2">
      <c r="A22" s="69" t="s">
        <v>70</v>
      </c>
      <c r="B22" s="69" t="s">
        <v>71</v>
      </c>
    </row>
    <row r="23" spans="2:2">
      <c r="B23" s="69" t="s">
        <v>72</v>
      </c>
    </row>
  </sheetData>
  <sheetProtection insertRows="0" deleteRows="0"/>
  <mergeCells count="5">
    <mergeCell ref="A1:K1"/>
    <mergeCell ref="H2:I2"/>
    <mergeCell ref="B3:D3"/>
    <mergeCell ref="F3:K3"/>
    <mergeCell ref="A20:I20"/>
  </mergeCells>
  <printOptions horizontalCentered="1"/>
  <pageMargins left="0.15748031496063" right="0.15748031496063" top="0.708661417322835" bottom="0.984251968503937" header="0.511811023622047" footer="0.78740157480315"/>
  <pageSetup paperSize="9" orientation="landscape"/>
  <headerFooter alignWithMargins="0">
    <oddFooter>&amp;C经办人                      部门负责人                     归口部门负责人                     审核会计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F18"/>
  <sheetViews>
    <sheetView showGridLines="0" workbookViewId="0">
      <selection activeCell="E2" sqref="E2"/>
    </sheetView>
  </sheetViews>
  <sheetFormatPr defaultColWidth="9" defaultRowHeight="14.25" outlineLevelCol="5"/>
  <cols>
    <col min="1" max="1" width="13.75" style="6" customWidth="1"/>
    <col min="2" max="2" width="22.875" style="7" customWidth="1"/>
    <col min="3" max="3" width="16" style="7" customWidth="1"/>
    <col min="4" max="4" width="23.5" style="7" customWidth="1"/>
    <col min="5" max="5" width="13.75" style="7" customWidth="1"/>
    <col min="6" max="6" width="22.125" style="7" customWidth="1"/>
    <col min="7" max="16384" width="9" style="7"/>
  </cols>
  <sheetData>
    <row r="1" ht="81.95" customHeight="1" spans="1:6">
      <c r="A1" s="8" t="s">
        <v>126</v>
      </c>
      <c r="B1" s="9"/>
      <c r="C1" s="9"/>
      <c r="D1" s="9"/>
      <c r="E1" s="9"/>
      <c r="F1" s="9"/>
    </row>
    <row r="2" ht="30.95" customHeight="1" spans="1:6">
      <c r="A2" s="10"/>
      <c r="B2" s="11"/>
      <c r="C2" s="11"/>
      <c r="D2" s="11"/>
      <c r="E2" s="12" t="s">
        <v>127</v>
      </c>
      <c r="F2" s="13" t="s">
        <v>128</v>
      </c>
    </row>
    <row r="3" ht="39.95" customHeight="1" spans="1:6">
      <c r="A3" s="14" t="s">
        <v>34</v>
      </c>
      <c r="B3" s="15"/>
      <c r="C3" s="16"/>
      <c r="D3" s="17"/>
      <c r="E3" s="18" t="s">
        <v>129</v>
      </c>
      <c r="F3" s="19"/>
    </row>
    <row r="4" ht="51.95" customHeight="1" spans="1:6">
      <c r="A4" s="20" t="s">
        <v>130</v>
      </c>
      <c r="B4" s="21"/>
      <c r="C4" s="21"/>
      <c r="D4" s="21"/>
      <c r="E4" s="21"/>
      <c r="F4" s="22"/>
    </row>
    <row r="5" ht="39.95" customHeight="1" spans="1:6">
      <c r="A5" s="23" t="s">
        <v>19</v>
      </c>
      <c r="B5" s="24" t="str">
        <f>IF(F5="","",IF((F5-INT(F5))=0,TEXT(F5,"[DBNUM2]")&amp;"元整",IF(INT(F5*10)-F5*10=0,TEXT(INT(F5),"[DBNUM2]")&amp;"元"&amp;TEXT(INT(F5*10)-INT(F5)*10,"[DBNUM2]")&amp;"角整",TEXT(INT(F5),"[DBNUM2]")&amp;"元"&amp;IF(INT(F5*10)-INT(F5)*10=0,"零",TEXT(INT(F5*10)-INT(F5)*10,"[DBNUM2]")&amp;"角")&amp;TEXT(RIGHT(F5,1),"[DBNUM2]")&amp;"分")))</f>
        <v/>
      </c>
      <c r="C5" s="25"/>
      <c r="D5" s="26"/>
      <c r="E5" s="27" t="s">
        <v>131</v>
      </c>
      <c r="F5" s="28"/>
    </row>
    <row r="6" ht="39.95" customHeight="1" spans="1:6">
      <c r="A6" s="29" t="s">
        <v>132</v>
      </c>
      <c r="B6" s="30"/>
      <c r="C6" s="30"/>
      <c r="D6" s="31" t="s">
        <v>133</v>
      </c>
      <c r="E6" s="30"/>
      <c r="F6" s="32"/>
    </row>
    <row r="7" ht="42" customHeight="1" spans="1:6">
      <c r="A7" s="33" t="s">
        <v>29</v>
      </c>
      <c r="B7" s="34"/>
      <c r="C7" s="35" t="s">
        <v>9</v>
      </c>
      <c r="D7" s="34"/>
      <c r="E7" s="35" t="s">
        <v>134</v>
      </c>
      <c r="F7" s="36"/>
    </row>
    <row r="8" ht="38.25" customHeight="1" spans="5:6">
      <c r="E8" s="37"/>
      <c r="F8" s="37"/>
    </row>
    <row r="9" spans="1:6">
      <c r="A9" s="38"/>
      <c r="B9" s="39"/>
      <c r="C9" s="39"/>
      <c r="D9" s="39"/>
      <c r="E9" s="39"/>
      <c r="F9" s="39"/>
    </row>
    <row r="10" ht="10.5" customHeight="1" spans="1:6">
      <c r="A10" s="40"/>
      <c r="B10" s="40"/>
      <c r="C10" s="40"/>
      <c r="D10" s="40"/>
      <c r="E10" s="40"/>
      <c r="F10" s="40"/>
    </row>
    <row r="11" ht="22.5" spans="1:6">
      <c r="A11" s="38"/>
      <c r="B11" s="39"/>
      <c r="C11" s="39"/>
      <c r="D11" s="39"/>
      <c r="E11" s="41"/>
      <c r="F11" s="42"/>
    </row>
    <row r="12" spans="1:6">
      <c r="A12" s="38"/>
      <c r="B12" s="38"/>
      <c r="C12" s="38"/>
      <c r="D12" s="38"/>
      <c r="E12" s="38"/>
      <c r="F12" s="38"/>
    </row>
    <row r="13" spans="1:6">
      <c r="A13" s="43"/>
      <c r="B13" s="38"/>
      <c r="C13" s="38"/>
      <c r="D13" s="38"/>
      <c r="E13" s="38"/>
      <c r="F13" s="38"/>
    </row>
    <row r="14" spans="1:6">
      <c r="A14" s="38"/>
      <c r="B14" s="38"/>
      <c r="C14" s="38"/>
      <c r="D14" s="38"/>
      <c r="E14" s="38"/>
      <c r="F14" s="38"/>
    </row>
    <row r="15" spans="1:6">
      <c r="A15" s="38"/>
      <c r="B15" s="38"/>
      <c r="C15" s="38"/>
      <c r="D15" s="38"/>
      <c r="E15" s="38"/>
      <c r="F15" s="38"/>
    </row>
    <row r="16" spans="1:6">
      <c r="A16" s="38"/>
      <c r="B16" s="38"/>
      <c r="C16" s="38"/>
      <c r="D16" s="38"/>
      <c r="E16" s="38"/>
      <c r="F16" s="38"/>
    </row>
    <row r="17" spans="1:6">
      <c r="A17" s="38"/>
      <c r="B17" s="39"/>
      <c r="C17" s="39"/>
      <c r="D17" s="39"/>
      <c r="E17" s="37"/>
      <c r="F17" s="37"/>
    </row>
    <row r="18" spans="1:6">
      <c r="A18" s="38"/>
      <c r="B18" s="39"/>
      <c r="C18" s="39"/>
      <c r="D18" s="39"/>
      <c r="E18" s="39"/>
      <c r="F18" s="39"/>
    </row>
  </sheetData>
  <sheetProtection password="EFBB" sheet="1" objects="1"/>
  <mergeCells count="10">
    <mergeCell ref="A1:F1"/>
    <mergeCell ref="B3:D3"/>
    <mergeCell ref="B4:F4"/>
    <mergeCell ref="B5:D5"/>
    <mergeCell ref="B6:C6"/>
    <mergeCell ref="E6:F6"/>
    <mergeCell ref="E8:F8"/>
    <mergeCell ref="A10:F10"/>
    <mergeCell ref="B14:F14"/>
    <mergeCell ref="E17:F17"/>
  </mergeCells>
  <dataValidations count="6">
    <dataValidation allowBlank="1" showInputMessage="1" showErrorMessage="1" prompt="请填写部门全称" sqref="B3:D3"/>
    <dataValidation type="list" allowBlank="1" showInputMessage="1" showErrorMessage="1" prompt="请选择票据种类" sqref="F3">
      <formula1>"资金往来结算票据,增值税普通发票"</formula1>
    </dataValidation>
    <dataValidation allowBlank="1" showInputMessage="1" showErrorMessage="1" prompt="请简述收费事项" sqref="B4:F4"/>
    <dataValidation allowBlank="1" showInputMessage="1" showErrorMessage="1" prompt="请填写收费金额" sqref="F5"/>
    <dataValidation allowBlank="1" showInputMessage="1" showErrorMessage="1" prompt="如申请开具增值税普通发票，请填写付款单位纳税识别号" sqref="E6:F6"/>
    <dataValidation allowBlank="1" showInputMessage="1" showErrorMessage="1" prompt="请打印后手写签名" sqref="B7"/>
  </dataValidations>
  <printOptions horizontalCentered="1"/>
  <pageMargins left="1.57430555555556" right="0.590277777777778" top="0.984027777777778" bottom="0.747916666666667" header="0.393055555555556" footer="0.236111111111111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B32"/>
  <sheetViews>
    <sheetView workbookViewId="0">
      <selection activeCell="A2" sqref="A2"/>
    </sheetView>
  </sheetViews>
  <sheetFormatPr defaultColWidth="9" defaultRowHeight="19.5" customHeight="1" outlineLevelCol="1"/>
  <cols>
    <col min="1" max="1" width="14" style="1" customWidth="1"/>
    <col min="2" max="2" width="12.75" style="1" customWidth="1"/>
    <col min="3" max="16384" width="9" style="1"/>
  </cols>
  <sheetData>
    <row r="1" customHeight="1" spans="1:2">
      <c r="A1" s="2" t="s">
        <v>135</v>
      </c>
      <c r="B1" s="2" t="s">
        <v>121</v>
      </c>
    </row>
    <row r="2" customHeight="1" spans="1:2">
      <c r="A2" s="1" t="e">
        <f>IF(#REF!&gt;49500,(#REF!-7000)*0.8/0.68,IF(#REF!&gt;21000,(#REF!-2000)*0.8/0.76,IF(#REF!&gt;3360,#REF!*0.8/0.84,IF(#REF!&gt;800,(#REF!-800)/0.8,0))))</f>
        <v>#REF!</v>
      </c>
      <c r="B2" s="1" t="e">
        <f>IF(A2&gt;50000,A2*0.4-7000,IF(A2&gt;20000,A2*0.3-2000,A2*0.2))</f>
        <v>#REF!</v>
      </c>
    </row>
    <row r="3" customHeight="1" spans="1:2">
      <c r="A3" s="1" t="e">
        <f>IF(#REF!&gt;49500,(#REF!-7000)*0.8/0.68,IF(#REF!&gt;21000,(#REF!-2000)*0.8/0.76,IF(#REF!&gt;3360,#REF!*0.8/0.84,IF(#REF!&gt;800,(#REF!-800)/0.8,0))))</f>
        <v>#REF!</v>
      </c>
      <c r="B3" s="1" t="e">
        <f t="shared" ref="B3:B32" si="0">IF(A3&gt;50000,A3*0.4-7000,IF(A3&gt;20000,A3*0.3-2000,A3*0.2))</f>
        <v>#REF!</v>
      </c>
    </row>
    <row r="4" customHeight="1" spans="1:2">
      <c r="A4" s="1" t="e">
        <f>IF(#REF!&gt;49500,(#REF!-7000)*0.8/0.68,IF(#REF!&gt;21000,(#REF!-2000)*0.8/0.76,IF(#REF!&gt;3360,#REF!*0.8/0.84,IF(#REF!&gt;800,(#REF!-800)/0.8,0))))</f>
        <v>#REF!</v>
      </c>
      <c r="B4" s="1" t="e">
        <f t="shared" si="0"/>
        <v>#REF!</v>
      </c>
    </row>
    <row r="5" customHeight="1" spans="1:2">
      <c r="A5" s="1" t="e">
        <f>IF(#REF!&gt;49500,(#REF!-7000)*0.8/0.68,IF(#REF!&gt;21000,(#REF!-2000)*0.8/0.76,IF(#REF!&gt;3360,#REF!*0.8/0.84,IF(#REF!&gt;800,(#REF!-800)/0.8,0))))</f>
        <v>#REF!</v>
      </c>
      <c r="B5" s="1" t="e">
        <f t="shared" si="0"/>
        <v>#REF!</v>
      </c>
    </row>
    <row r="6" customHeight="1" spans="1:2">
      <c r="A6" s="1" t="e">
        <f>IF(#REF!&gt;49500,(#REF!-7000)*0.8/0.68,IF(#REF!&gt;21000,(#REF!-2000)*0.8/0.76,IF(#REF!&gt;3360,#REF!*0.8/0.84,IF(#REF!&gt;800,(#REF!-800)/0.8,0))))</f>
        <v>#REF!</v>
      </c>
      <c r="B6" s="1" t="e">
        <f t="shared" si="0"/>
        <v>#REF!</v>
      </c>
    </row>
    <row r="7" customHeight="1" spans="1:2">
      <c r="A7" s="1" t="e">
        <f>IF(#REF!&gt;49500,(#REF!-7000)*0.8/0.68,IF(#REF!&gt;21000,(#REF!-2000)*0.8/0.76,IF(#REF!&gt;3360,#REF!*0.8/0.84,IF(#REF!&gt;800,(#REF!-800)/0.8,0))))</f>
        <v>#REF!</v>
      </c>
      <c r="B7" s="1" t="e">
        <f t="shared" si="0"/>
        <v>#REF!</v>
      </c>
    </row>
    <row r="8" customHeight="1" spans="1:2">
      <c r="A8" s="1" t="e">
        <f>IF(#REF!&gt;49500,(#REF!-7000)*0.8/0.68,IF(#REF!&gt;21000,(#REF!-2000)*0.8/0.76,IF(#REF!&gt;3360,#REF!*0.8/0.84,IF(#REF!&gt;800,(#REF!-800)/0.8,0))))</f>
        <v>#REF!</v>
      </c>
      <c r="B8" s="1" t="e">
        <f t="shared" si="0"/>
        <v>#REF!</v>
      </c>
    </row>
    <row r="9" customHeight="1" spans="1:2">
      <c r="A9" s="1" t="e">
        <f>IF(#REF!&gt;49500,(#REF!-7000)*0.8/0.68,IF(#REF!&gt;21000,(#REF!-2000)*0.8/0.76,IF(#REF!&gt;3360,#REF!*0.8/0.84,IF(#REF!&gt;800,(#REF!-800)/0.8,0))))</f>
        <v>#REF!</v>
      </c>
      <c r="B9" s="1" t="e">
        <f t="shared" si="0"/>
        <v>#REF!</v>
      </c>
    </row>
    <row r="10" customHeight="1" spans="1:2">
      <c r="A10" s="1" t="e">
        <f>IF(#REF!&gt;49500,(#REF!-7000)*0.8/0.68,IF(#REF!&gt;21000,(#REF!-2000)*0.8/0.76,IF(#REF!&gt;3360,#REF!*0.8/0.84,IF(#REF!&gt;800,(#REF!-800)/0.8,0))))</f>
        <v>#REF!</v>
      </c>
      <c r="B10" s="1" t="e">
        <f t="shared" si="0"/>
        <v>#REF!</v>
      </c>
    </row>
    <row r="11" customHeight="1" spans="1:2">
      <c r="A11" s="1" t="e">
        <f>IF(#REF!&gt;49500,(#REF!-7000)*0.8/0.68,IF(#REF!&gt;21000,(#REF!-2000)*0.8/0.76,IF(#REF!&gt;3360,#REF!*0.8/0.84,IF(#REF!&gt;800,(#REF!-800)/0.8,0))))</f>
        <v>#REF!</v>
      </c>
      <c r="B11" s="1" t="e">
        <f t="shared" si="0"/>
        <v>#REF!</v>
      </c>
    </row>
    <row r="12" customHeight="1" spans="1:2">
      <c r="A12" s="1" t="e">
        <f>IF(#REF!&gt;49500,(#REF!-7000)*0.8/0.68,IF(#REF!&gt;21000,(#REF!-2000)*0.8/0.76,IF(#REF!&gt;3360,#REF!*0.8/0.84,IF(#REF!&gt;800,(#REF!-800)/0.8,0))))</f>
        <v>#REF!</v>
      </c>
      <c r="B12" s="1" t="e">
        <f t="shared" si="0"/>
        <v>#REF!</v>
      </c>
    </row>
    <row r="13" customHeight="1" spans="1:2">
      <c r="A13" s="1" t="e">
        <f>IF(#REF!&gt;49500,(#REF!-7000)*0.8/0.68,IF(#REF!&gt;21000,(#REF!-2000)*0.8/0.76,IF(#REF!&gt;3360,#REF!*0.8/0.84,IF(#REF!&gt;800,(#REF!-800)/0.8,0))))</f>
        <v>#REF!</v>
      </c>
      <c r="B13" s="1" t="e">
        <f t="shared" si="0"/>
        <v>#REF!</v>
      </c>
    </row>
    <row r="14" customHeight="1" spans="1:2">
      <c r="A14" s="1" t="e">
        <f>IF(#REF!&gt;49500,(#REF!-7000)*0.8/0.68,IF(#REF!&gt;21000,(#REF!-2000)*0.8/0.76,IF(#REF!&gt;3360,#REF!*0.8/0.84,IF(#REF!&gt;800,(#REF!-800)/0.8,0))))</f>
        <v>#REF!</v>
      </c>
      <c r="B14" s="1" t="e">
        <f t="shared" si="0"/>
        <v>#REF!</v>
      </c>
    </row>
    <row r="15" customHeight="1" spans="1:2">
      <c r="A15" s="1" t="e">
        <f>IF(#REF!&gt;49500,(#REF!-7000)*0.8/0.68,IF(#REF!&gt;21000,(#REF!-2000)*0.8/0.76,IF(#REF!&gt;3360,#REF!*0.8/0.84,IF(#REF!&gt;800,(#REF!-800)/0.8,0))))</f>
        <v>#REF!</v>
      </c>
      <c r="B15" s="1" t="e">
        <f t="shared" si="0"/>
        <v>#REF!</v>
      </c>
    </row>
    <row r="16" customHeight="1" spans="1:2">
      <c r="A16" s="1" t="e">
        <f>IF(#REF!&gt;49500,(#REF!-7000)*0.8/0.68,IF(#REF!&gt;21000,(#REF!-2000)*0.8/0.76,IF(#REF!&gt;3360,#REF!*0.8/0.84,IF(#REF!&gt;800,(#REF!-800)/0.8,0))))</f>
        <v>#REF!</v>
      </c>
      <c r="B16" s="1" t="e">
        <f t="shared" si="0"/>
        <v>#REF!</v>
      </c>
    </row>
    <row r="17" customHeight="1" spans="1:2">
      <c r="A17" s="1" t="e">
        <f>IF(#REF!&gt;49500,(#REF!-7000)*0.8/0.68,IF(#REF!&gt;21000,(#REF!-2000)*0.8/0.76,IF(#REF!&gt;3360,#REF!*0.8/0.84,IF(#REF!&gt;800,(#REF!-800)/0.8,0))))</f>
        <v>#REF!</v>
      </c>
      <c r="B17" s="1" t="e">
        <f t="shared" si="0"/>
        <v>#REF!</v>
      </c>
    </row>
    <row r="18" customHeight="1" spans="1:2">
      <c r="A18" s="1" t="e">
        <f>IF(#REF!&gt;49500,(#REF!-7000)*0.8/0.68,IF(#REF!&gt;21000,(#REF!-2000)*0.8/0.76,IF(#REF!&gt;3360,#REF!*0.8/0.84,IF(#REF!&gt;800,(#REF!-800)/0.8,0))))</f>
        <v>#REF!</v>
      </c>
      <c r="B18" s="1" t="e">
        <f t="shared" si="0"/>
        <v>#REF!</v>
      </c>
    </row>
    <row r="19" customHeight="1" spans="1:2">
      <c r="A19" s="1" t="e">
        <f>IF(#REF!&gt;49500,(#REF!-7000)*0.8/0.68,IF(#REF!&gt;21000,(#REF!-2000)*0.8/0.76,IF(#REF!&gt;3360,#REF!*0.8/0.84,IF(#REF!&gt;800,(#REF!-800)/0.8,0))))</f>
        <v>#REF!</v>
      </c>
      <c r="B19" s="1" t="e">
        <f t="shared" si="0"/>
        <v>#REF!</v>
      </c>
    </row>
    <row r="20" customHeight="1" spans="1:2">
      <c r="A20" s="1" t="e">
        <f>IF(#REF!&gt;49500,(#REF!-7000)*0.8/0.68,IF(#REF!&gt;21000,(#REF!-2000)*0.8/0.76,IF(#REF!&gt;3360,#REF!*0.8/0.84,IF(#REF!&gt;800,(#REF!-800)/0.8,0))))</f>
        <v>#REF!</v>
      </c>
      <c r="B20" s="1" t="e">
        <f t="shared" si="0"/>
        <v>#REF!</v>
      </c>
    </row>
    <row r="21" customHeight="1" spans="1:2">
      <c r="A21" s="1" t="e">
        <f>IF(#REF!&gt;49500,(#REF!-7000)*0.8/0.68,IF(#REF!&gt;21000,(#REF!-2000)*0.8/0.76,IF(#REF!&gt;3360,#REF!*0.8/0.84,IF(#REF!&gt;800,(#REF!-800)/0.8,0))))</f>
        <v>#REF!</v>
      </c>
      <c r="B21" s="1" t="e">
        <f t="shared" si="0"/>
        <v>#REF!</v>
      </c>
    </row>
    <row r="22" customHeight="1" spans="1:2">
      <c r="A22" s="1" t="e">
        <f>IF(#REF!&gt;49500,(#REF!-7000)*0.8/0.68,IF(#REF!&gt;21000,(#REF!-2000)*0.8/0.76,IF(#REF!&gt;3360,#REF!*0.8/0.84,IF(#REF!&gt;800,(#REF!-800)/0.8,0))))</f>
        <v>#REF!</v>
      </c>
      <c r="B22" s="1" t="e">
        <f t="shared" si="0"/>
        <v>#REF!</v>
      </c>
    </row>
    <row r="23" customHeight="1" spans="1:2">
      <c r="A23" s="1" t="e">
        <f>IF(#REF!&gt;49500,(#REF!-7000)*0.8/0.68,IF(#REF!&gt;21000,(#REF!-2000)*0.8/0.76,IF(#REF!&gt;3360,#REF!*0.8/0.84,IF(#REF!&gt;800,(#REF!-800)/0.8,0))))</f>
        <v>#REF!</v>
      </c>
      <c r="B23" s="1" t="e">
        <f t="shared" si="0"/>
        <v>#REF!</v>
      </c>
    </row>
    <row r="24" customHeight="1" spans="1:2">
      <c r="A24" s="1" t="e">
        <f>IF(#REF!&gt;49500,(#REF!-7000)*0.8/0.68,IF(#REF!&gt;21000,(#REF!-2000)*0.8/0.76,IF(#REF!&gt;3360,#REF!*0.8/0.84,IF(#REF!&gt;800,(#REF!-800)/0.8,0))))</f>
        <v>#REF!</v>
      </c>
      <c r="B24" s="1" t="e">
        <f t="shared" si="0"/>
        <v>#REF!</v>
      </c>
    </row>
    <row r="25" customHeight="1" spans="1:2">
      <c r="A25" s="1" t="e">
        <f>IF(#REF!&gt;49500,(#REF!-7000)*0.8/0.68,IF(#REF!&gt;21000,(#REF!-2000)*0.8/0.76,IF(#REF!&gt;3360,#REF!*0.8/0.84,IF(#REF!&gt;800,(#REF!-800)/0.8,0))))</f>
        <v>#REF!</v>
      </c>
      <c r="B25" s="1" t="e">
        <f t="shared" si="0"/>
        <v>#REF!</v>
      </c>
    </row>
    <row r="26" customHeight="1" spans="1:2">
      <c r="A26" s="1" t="e">
        <f>IF(#REF!&gt;49500,(#REF!-7000)*0.8/0.68,IF(#REF!&gt;21000,(#REF!-2000)*0.8/0.76,IF(#REF!&gt;3360,#REF!*0.8/0.84,IF(#REF!&gt;800,(#REF!-800)/0.8,0))))</f>
        <v>#REF!</v>
      </c>
      <c r="B26" s="1" t="e">
        <f t="shared" si="0"/>
        <v>#REF!</v>
      </c>
    </row>
    <row r="27" customHeight="1" spans="1:2">
      <c r="A27" s="1" t="e">
        <f>IF(#REF!&gt;49500,(#REF!-7000)*0.8/0.68,IF(#REF!&gt;21000,(#REF!-2000)*0.8/0.76,IF(#REF!&gt;3360,#REF!*0.8/0.84,IF(#REF!&gt;800,(#REF!-800)/0.8,0))))</f>
        <v>#REF!</v>
      </c>
      <c r="B27" s="1" t="e">
        <f t="shared" si="0"/>
        <v>#REF!</v>
      </c>
    </row>
    <row r="28" customHeight="1" spans="1:2">
      <c r="A28" s="1" t="e">
        <f>IF(#REF!&gt;49500,(#REF!-7000)*0.8/0.68,IF(#REF!&gt;21000,(#REF!-2000)*0.8/0.76,IF(#REF!&gt;3360,#REF!*0.8/0.84,IF(#REF!&gt;800,(#REF!-800)/0.8,0))))</f>
        <v>#REF!</v>
      </c>
      <c r="B28" s="1" t="e">
        <f t="shared" si="0"/>
        <v>#REF!</v>
      </c>
    </row>
    <row r="29" customHeight="1" spans="1:2">
      <c r="A29" s="1" t="e">
        <f>IF(#REF!&gt;49500,(#REF!-7000)*0.8/0.68,IF(#REF!&gt;21000,(#REF!-2000)*0.8/0.76,IF(#REF!&gt;3360,#REF!*0.8/0.84,IF(#REF!&gt;800,(#REF!-800)/0.8,0))))</f>
        <v>#REF!</v>
      </c>
      <c r="B29" s="1" t="e">
        <f t="shared" si="0"/>
        <v>#REF!</v>
      </c>
    </row>
    <row r="30" customHeight="1" spans="1:2">
      <c r="A30" s="1" t="e">
        <f>IF(#REF!&gt;49500,(#REF!-7000)*0.8/0.68,IF(#REF!&gt;21000,(#REF!-2000)*0.8/0.76,IF(#REF!&gt;3360,#REF!*0.8/0.84,IF(#REF!&gt;800,(#REF!-800)/0.8,0))))</f>
        <v>#REF!</v>
      </c>
      <c r="B30" s="1" t="e">
        <f t="shared" si="0"/>
        <v>#REF!</v>
      </c>
    </row>
    <row r="31" customHeight="1" spans="1:2">
      <c r="A31" s="1" t="e">
        <f>IF(#REF!&gt;49500,(#REF!-7000)*0.8/0.68,IF(#REF!&gt;21000,(#REF!-2000)*0.8/0.76,IF(#REF!&gt;3360,#REF!*0.8/0.84,IF(#REF!&gt;800,(#REF!-800)/0.8,0))))</f>
        <v>#REF!</v>
      </c>
      <c r="B31" s="1" t="e">
        <f t="shared" si="0"/>
        <v>#REF!</v>
      </c>
    </row>
    <row r="32" customHeight="1" spans="1:2">
      <c r="A32" s="1" t="e">
        <f>IF(#REF!&gt;49500,(#REF!-7000)*0.8/0.68,IF(#REF!&gt;21000,(#REF!-2000)*0.8/0.76,IF(#REF!&gt;3360,#REF!*0.8/0.84,IF(#REF!&gt;800,(#REF!-800)/0.8,0))))</f>
        <v>#REF!</v>
      </c>
      <c r="B32" s="1" t="e">
        <f t="shared" si="0"/>
        <v>#REF!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B32"/>
  <sheetViews>
    <sheetView workbookViewId="0">
      <selection activeCell="A2" sqref="A2"/>
    </sheetView>
  </sheetViews>
  <sheetFormatPr defaultColWidth="9" defaultRowHeight="19.5" customHeight="1" outlineLevelCol="1"/>
  <cols>
    <col min="1" max="1" width="14" style="1" customWidth="1"/>
    <col min="2" max="2" width="12.75" style="1" customWidth="1"/>
    <col min="3" max="16384" width="9" style="1"/>
  </cols>
  <sheetData>
    <row r="1" customHeight="1" spans="1:2">
      <c r="A1" s="2" t="s">
        <v>135</v>
      </c>
      <c r="B1" s="2" t="s">
        <v>121</v>
      </c>
    </row>
    <row r="2" customHeight="1" spans="1:2">
      <c r="A2" s="1" t="e">
        <f>IF(#REF!&gt;49500,(#REF!-7000)*0.8/0.68,IF(#REF!&gt;21000,(#REF!-2000)*0.8/0.76,IF(#REF!&gt;3360,#REF!*0.8/0.84,IF(#REF!&gt;800,(#REF!-800)/0.8,0))))</f>
        <v>#REF!</v>
      </c>
      <c r="B2" s="1" t="e">
        <f>IF(A2&gt;50000,A2*0.4-7000,IF(A2&gt;20000,A2*0.3-2000,A2*0.2))</f>
        <v>#REF!</v>
      </c>
    </row>
    <row r="3" customHeight="1" spans="1:2">
      <c r="A3" s="1" t="e">
        <f>IF(#REF!&gt;49500,(#REF!-7000)*0.8/0.68,IF(#REF!&gt;21000,(#REF!-2000)*0.8/0.76,IF(#REF!&gt;3360,#REF!*0.8/0.84,IF(#REF!&gt;800,(#REF!-800)/0.8,0))))</f>
        <v>#REF!</v>
      </c>
      <c r="B3" s="1" t="e">
        <f t="shared" ref="B3:B32" si="0">IF(A3&gt;50000,A3*0.4-7000,IF(A3&gt;20000,A3*0.3-2000,A3*0.2))</f>
        <v>#REF!</v>
      </c>
    </row>
    <row r="4" customHeight="1" spans="1:2">
      <c r="A4" s="1" t="e">
        <f>IF(#REF!&gt;49500,(#REF!-7000)*0.8/0.68,IF(#REF!&gt;21000,(#REF!-2000)*0.8/0.76,IF(#REF!&gt;3360,#REF!*0.8/0.84,IF(#REF!&gt;800,(#REF!-800)/0.8,0))))</f>
        <v>#REF!</v>
      </c>
      <c r="B4" s="1" t="e">
        <f t="shared" si="0"/>
        <v>#REF!</v>
      </c>
    </row>
    <row r="5" customHeight="1" spans="1:2">
      <c r="A5" s="1" t="e">
        <f>IF(#REF!&gt;49500,(#REF!-7000)*0.8/0.68,IF(#REF!&gt;21000,(#REF!-2000)*0.8/0.76,IF(#REF!&gt;3360,#REF!*0.8/0.84,IF(#REF!&gt;800,(#REF!-800)/0.8,0))))</f>
        <v>#REF!</v>
      </c>
      <c r="B5" s="1" t="e">
        <f t="shared" si="0"/>
        <v>#REF!</v>
      </c>
    </row>
    <row r="6" customHeight="1" spans="1:2">
      <c r="A6" s="1" t="e">
        <f>IF(#REF!&gt;49500,(#REF!-7000)*0.8/0.68,IF(#REF!&gt;21000,(#REF!-2000)*0.8/0.76,IF(#REF!&gt;3360,#REF!*0.8/0.84,IF(#REF!&gt;800,(#REF!-800)/0.8,0))))</f>
        <v>#REF!</v>
      </c>
      <c r="B6" s="1" t="e">
        <f t="shared" si="0"/>
        <v>#REF!</v>
      </c>
    </row>
    <row r="7" customHeight="1" spans="1:2">
      <c r="A7" s="1" t="e">
        <f>IF(#REF!&gt;49500,(#REF!-7000)*0.8/0.68,IF(#REF!&gt;21000,(#REF!-2000)*0.8/0.76,IF(#REF!&gt;3360,#REF!*0.8/0.84,IF(#REF!&gt;800,(#REF!-800)/0.8,0))))</f>
        <v>#REF!</v>
      </c>
      <c r="B7" s="1" t="e">
        <f t="shared" si="0"/>
        <v>#REF!</v>
      </c>
    </row>
    <row r="8" customHeight="1" spans="1:2">
      <c r="A8" s="1" t="e">
        <f>IF(#REF!&gt;49500,(#REF!-7000)*0.8/0.68,IF(#REF!&gt;21000,(#REF!-2000)*0.8/0.76,IF(#REF!&gt;3360,#REF!*0.8/0.84,IF(#REF!&gt;800,(#REF!-800)/0.8,0))))</f>
        <v>#REF!</v>
      </c>
      <c r="B8" s="1" t="e">
        <f t="shared" si="0"/>
        <v>#REF!</v>
      </c>
    </row>
    <row r="9" customHeight="1" spans="1:2">
      <c r="A9" s="1" t="e">
        <f>IF(#REF!&gt;49500,(#REF!-7000)*0.8/0.68,IF(#REF!&gt;21000,(#REF!-2000)*0.8/0.76,IF(#REF!&gt;3360,#REF!*0.8/0.84,IF(#REF!&gt;800,(#REF!-800)/0.8,0))))</f>
        <v>#REF!</v>
      </c>
      <c r="B9" s="1" t="e">
        <f t="shared" si="0"/>
        <v>#REF!</v>
      </c>
    </row>
    <row r="10" customHeight="1" spans="1:2">
      <c r="A10" s="1" t="e">
        <f>IF(#REF!&gt;49500,(#REF!-7000)*0.8/0.68,IF(#REF!&gt;21000,(#REF!-2000)*0.8/0.76,IF(#REF!&gt;3360,#REF!*0.8/0.84,IF(#REF!&gt;800,(#REF!-800)/0.8,0))))</f>
        <v>#REF!</v>
      </c>
      <c r="B10" s="1" t="e">
        <f t="shared" si="0"/>
        <v>#REF!</v>
      </c>
    </row>
    <row r="11" customHeight="1" spans="1:2">
      <c r="A11" s="1" t="e">
        <f>IF(#REF!&gt;49500,(#REF!-7000)*0.8/0.68,IF(#REF!&gt;21000,(#REF!-2000)*0.8/0.76,IF(#REF!&gt;3360,#REF!*0.8/0.84,IF(#REF!&gt;800,(#REF!-800)/0.8,0))))</f>
        <v>#REF!</v>
      </c>
      <c r="B11" s="1" t="e">
        <f t="shared" si="0"/>
        <v>#REF!</v>
      </c>
    </row>
    <row r="12" customHeight="1" spans="1:2">
      <c r="A12" s="1" t="e">
        <f>IF(#REF!&gt;49500,(#REF!-7000)*0.8/0.68,IF(#REF!&gt;21000,(#REF!-2000)*0.8/0.76,IF(#REF!&gt;3360,#REF!*0.8/0.84,IF(#REF!&gt;800,(#REF!-800)/0.8,0))))</f>
        <v>#REF!</v>
      </c>
      <c r="B12" s="1" t="e">
        <f t="shared" si="0"/>
        <v>#REF!</v>
      </c>
    </row>
    <row r="13" customHeight="1" spans="1:2">
      <c r="A13" s="1" t="e">
        <f>IF(#REF!&gt;49500,(#REF!-7000)*0.8/0.68,IF(#REF!&gt;21000,(#REF!-2000)*0.8/0.76,IF(#REF!&gt;3360,#REF!*0.8/0.84,IF(#REF!&gt;800,(#REF!-800)/0.8,0))))</f>
        <v>#REF!</v>
      </c>
      <c r="B13" s="1" t="e">
        <f t="shared" si="0"/>
        <v>#REF!</v>
      </c>
    </row>
    <row r="14" customHeight="1" spans="1:2">
      <c r="A14" s="1" t="e">
        <f>IF(#REF!&gt;49500,(#REF!-7000)*0.8/0.68,IF(#REF!&gt;21000,(#REF!-2000)*0.8/0.76,IF(#REF!&gt;3360,#REF!*0.8/0.84,IF(#REF!&gt;800,(#REF!-800)/0.8,0))))</f>
        <v>#REF!</v>
      </c>
      <c r="B14" s="1" t="e">
        <f t="shared" si="0"/>
        <v>#REF!</v>
      </c>
    </row>
    <row r="15" customHeight="1" spans="1:2">
      <c r="A15" s="1" t="e">
        <f>IF(#REF!&gt;49500,(#REF!-7000)*0.8/0.68,IF(#REF!&gt;21000,(#REF!-2000)*0.8/0.76,IF(#REF!&gt;3360,#REF!*0.8/0.84,IF(#REF!&gt;800,(#REF!-800)/0.8,0))))</f>
        <v>#REF!</v>
      </c>
      <c r="B15" s="1" t="e">
        <f t="shared" si="0"/>
        <v>#REF!</v>
      </c>
    </row>
    <row r="16" customHeight="1" spans="1:2">
      <c r="A16" s="1" t="e">
        <f>IF(#REF!&gt;49500,(#REF!-7000)*0.8/0.68,IF(#REF!&gt;21000,(#REF!-2000)*0.8/0.76,IF(#REF!&gt;3360,#REF!*0.8/0.84,IF(#REF!&gt;800,(#REF!-800)/0.8,0))))</f>
        <v>#REF!</v>
      </c>
      <c r="B16" s="1" t="e">
        <f t="shared" si="0"/>
        <v>#REF!</v>
      </c>
    </row>
    <row r="17" customHeight="1" spans="1:2">
      <c r="A17" s="1" t="e">
        <f>IF(#REF!&gt;49500,(#REF!-7000)*0.8/0.68,IF(#REF!&gt;21000,(#REF!-2000)*0.8/0.76,IF(#REF!&gt;3360,#REF!*0.8/0.84,IF(#REF!&gt;800,(#REF!-800)/0.8,0))))</f>
        <v>#REF!</v>
      </c>
      <c r="B17" s="1" t="e">
        <f t="shared" si="0"/>
        <v>#REF!</v>
      </c>
    </row>
    <row r="18" customHeight="1" spans="1:2">
      <c r="A18" s="1" t="e">
        <f>IF(#REF!&gt;49500,(#REF!-7000)*0.8/0.68,IF(#REF!&gt;21000,(#REF!-2000)*0.8/0.76,IF(#REF!&gt;3360,#REF!*0.8/0.84,IF(#REF!&gt;800,(#REF!-800)/0.8,0))))</f>
        <v>#REF!</v>
      </c>
      <c r="B18" s="1" t="e">
        <f t="shared" si="0"/>
        <v>#REF!</v>
      </c>
    </row>
    <row r="19" customHeight="1" spans="1:2">
      <c r="A19" s="1" t="e">
        <f>IF(#REF!&gt;49500,(#REF!-7000)*0.8/0.68,IF(#REF!&gt;21000,(#REF!-2000)*0.8/0.76,IF(#REF!&gt;3360,#REF!*0.8/0.84,IF(#REF!&gt;800,(#REF!-800)/0.8,0))))</f>
        <v>#REF!</v>
      </c>
      <c r="B19" s="1" t="e">
        <f t="shared" si="0"/>
        <v>#REF!</v>
      </c>
    </row>
    <row r="20" customHeight="1" spans="1:2">
      <c r="A20" s="1" t="e">
        <f>IF(#REF!&gt;49500,(#REF!-7000)*0.8/0.68,IF(#REF!&gt;21000,(#REF!-2000)*0.8/0.76,IF(#REF!&gt;3360,#REF!*0.8/0.84,IF(#REF!&gt;800,(#REF!-800)/0.8,0))))</f>
        <v>#REF!</v>
      </c>
      <c r="B20" s="1" t="e">
        <f t="shared" si="0"/>
        <v>#REF!</v>
      </c>
    </row>
    <row r="21" customHeight="1" spans="1:2">
      <c r="A21" s="1" t="e">
        <f>IF(#REF!&gt;49500,(#REF!-7000)*0.8/0.68,IF(#REF!&gt;21000,(#REF!-2000)*0.8/0.76,IF(#REF!&gt;3360,#REF!*0.8/0.84,IF(#REF!&gt;800,(#REF!-800)/0.8,0))))</f>
        <v>#REF!</v>
      </c>
      <c r="B21" s="1" t="e">
        <f t="shared" si="0"/>
        <v>#REF!</v>
      </c>
    </row>
    <row r="22" customHeight="1" spans="1:2">
      <c r="A22" s="1" t="e">
        <f>IF(#REF!&gt;49500,(#REF!-7000)*0.8/0.68,IF(#REF!&gt;21000,(#REF!-2000)*0.8/0.76,IF(#REF!&gt;3360,#REF!*0.8/0.84,IF(#REF!&gt;800,(#REF!-800)/0.8,0))))</f>
        <v>#REF!</v>
      </c>
      <c r="B22" s="1" t="e">
        <f t="shared" si="0"/>
        <v>#REF!</v>
      </c>
    </row>
    <row r="23" customHeight="1" spans="1:2">
      <c r="A23" s="1" t="e">
        <f>IF(#REF!&gt;49500,(#REF!-7000)*0.8/0.68,IF(#REF!&gt;21000,(#REF!-2000)*0.8/0.76,IF(#REF!&gt;3360,#REF!*0.8/0.84,IF(#REF!&gt;800,(#REF!-800)/0.8,0))))</f>
        <v>#REF!</v>
      </c>
      <c r="B23" s="1" t="e">
        <f t="shared" si="0"/>
        <v>#REF!</v>
      </c>
    </row>
    <row r="24" customHeight="1" spans="1:2">
      <c r="A24" s="1" t="e">
        <f>IF(#REF!&gt;49500,(#REF!-7000)*0.8/0.68,IF(#REF!&gt;21000,(#REF!-2000)*0.8/0.76,IF(#REF!&gt;3360,#REF!*0.8/0.84,IF(#REF!&gt;800,(#REF!-800)/0.8,0))))</f>
        <v>#REF!</v>
      </c>
      <c r="B24" s="1" t="e">
        <f t="shared" si="0"/>
        <v>#REF!</v>
      </c>
    </row>
    <row r="25" customHeight="1" spans="1:2">
      <c r="A25" s="1" t="e">
        <f>IF(#REF!&gt;49500,(#REF!-7000)*0.8/0.68,IF(#REF!&gt;21000,(#REF!-2000)*0.8/0.76,IF(#REF!&gt;3360,#REF!*0.8/0.84,IF(#REF!&gt;800,(#REF!-800)/0.8,0))))</f>
        <v>#REF!</v>
      </c>
      <c r="B25" s="1" t="e">
        <f t="shared" si="0"/>
        <v>#REF!</v>
      </c>
    </row>
    <row r="26" customHeight="1" spans="1:2">
      <c r="A26" s="1" t="e">
        <f>IF(#REF!&gt;49500,(#REF!-7000)*0.8/0.68,IF(#REF!&gt;21000,(#REF!-2000)*0.8/0.76,IF(#REF!&gt;3360,#REF!*0.8/0.84,IF(#REF!&gt;800,(#REF!-800)/0.8,0))))</f>
        <v>#REF!</v>
      </c>
      <c r="B26" s="1" t="e">
        <f t="shared" si="0"/>
        <v>#REF!</v>
      </c>
    </row>
    <row r="27" customHeight="1" spans="1:2">
      <c r="A27" s="1" t="e">
        <f>IF(#REF!&gt;49500,(#REF!-7000)*0.8/0.68,IF(#REF!&gt;21000,(#REF!-2000)*0.8/0.76,IF(#REF!&gt;3360,#REF!*0.8/0.84,IF(#REF!&gt;800,(#REF!-800)/0.8,0))))</f>
        <v>#REF!</v>
      </c>
      <c r="B27" s="1" t="e">
        <f t="shared" si="0"/>
        <v>#REF!</v>
      </c>
    </row>
    <row r="28" customHeight="1" spans="1:2">
      <c r="A28" s="1" t="e">
        <f>IF(#REF!&gt;49500,(#REF!-7000)*0.8/0.68,IF(#REF!&gt;21000,(#REF!-2000)*0.8/0.76,IF(#REF!&gt;3360,#REF!*0.8/0.84,IF(#REF!&gt;800,(#REF!-800)/0.8,0))))</f>
        <v>#REF!</v>
      </c>
      <c r="B28" s="1" t="e">
        <f t="shared" si="0"/>
        <v>#REF!</v>
      </c>
    </row>
    <row r="29" customHeight="1" spans="1:2">
      <c r="A29" s="1" t="e">
        <f>IF(#REF!&gt;49500,(#REF!-7000)*0.8/0.68,IF(#REF!&gt;21000,(#REF!-2000)*0.8/0.76,IF(#REF!&gt;3360,#REF!*0.8/0.84,IF(#REF!&gt;800,(#REF!-800)/0.8,0))))</f>
        <v>#REF!</v>
      </c>
      <c r="B29" s="1" t="e">
        <f t="shared" si="0"/>
        <v>#REF!</v>
      </c>
    </row>
    <row r="30" customHeight="1" spans="1:2">
      <c r="A30" s="1" t="e">
        <f>IF(#REF!&gt;49500,(#REF!-7000)*0.8/0.68,IF(#REF!&gt;21000,(#REF!-2000)*0.8/0.76,IF(#REF!&gt;3360,#REF!*0.8/0.84,IF(#REF!&gt;800,(#REF!-800)/0.8,0))))</f>
        <v>#REF!</v>
      </c>
      <c r="B30" s="1" t="e">
        <f t="shared" si="0"/>
        <v>#REF!</v>
      </c>
    </row>
    <row r="31" customHeight="1" spans="1:2">
      <c r="A31" s="1" t="e">
        <f>IF(#REF!&gt;49500,(#REF!-7000)*0.8/0.68,IF(#REF!&gt;21000,(#REF!-2000)*0.8/0.76,IF(#REF!&gt;3360,#REF!*0.8/0.84,IF(#REF!&gt;800,(#REF!-800)/0.8,0))))</f>
        <v>#REF!</v>
      </c>
      <c r="B31" s="1" t="e">
        <f t="shared" si="0"/>
        <v>#REF!</v>
      </c>
    </row>
    <row r="32" customHeight="1" spans="1:2">
      <c r="A32" s="1" t="e">
        <f>IF(#REF!&gt;49500,(#REF!-7000)*0.8/0.68,IF(#REF!&gt;21000,(#REF!-2000)*0.8/0.76,IF(#REF!&gt;3360,#REF!*0.8/0.84,IF(#REF!&gt;800,(#REF!-800)/0.8,0))))</f>
        <v>#REF!</v>
      </c>
      <c r="B32" s="1" t="e">
        <f t="shared" si="0"/>
        <v>#REF!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B32"/>
  <sheetViews>
    <sheetView workbookViewId="0">
      <selection activeCell="A2" sqref="A2"/>
    </sheetView>
  </sheetViews>
  <sheetFormatPr defaultColWidth="9" defaultRowHeight="19.5" customHeight="1" outlineLevelCol="1"/>
  <cols>
    <col min="1" max="1" width="14" style="3" customWidth="1"/>
    <col min="2" max="2" width="12.75" style="1" customWidth="1"/>
    <col min="3" max="16384" width="9" style="1"/>
  </cols>
  <sheetData>
    <row r="1" customHeight="1" spans="1:2">
      <c r="A1" s="4" t="s">
        <v>135</v>
      </c>
      <c r="B1" s="2" t="s">
        <v>121</v>
      </c>
    </row>
    <row r="2" customHeight="1" spans="1:2">
      <c r="A2" s="5" t="e">
        <f>IF(#REF!&gt;49500,(#REF!-7000)*0.8/0.68,IF(#REF!&gt;21000,(#REF!-2000)*0.8/0.76,IF(#REF!&gt;3360,#REF!*0.8/0.84,IF(#REF!&gt;800,(#REF!-800)/0.8,0))))</f>
        <v>#REF!</v>
      </c>
      <c r="B2" s="1" t="e">
        <f t="shared" ref="B2:B32" si="0">IF(A2&gt;50000,A2*0.4-7000,IF(A2&gt;20000,A2*0.3-2000,A2*0.2))</f>
        <v>#REF!</v>
      </c>
    </row>
    <row r="3" customHeight="1" spans="1:2">
      <c r="A3" s="5" t="e">
        <f>IF(#REF!&gt;49500,(#REF!-7000)*0.8/0.68,IF(#REF!&gt;21000,(#REF!-2000)*0.8/0.76,IF(#REF!&gt;3360,#REF!*0.8/0.84,IF(#REF!&gt;800,(#REF!-800)/0.8,0))))</f>
        <v>#REF!</v>
      </c>
      <c r="B3" s="1" t="e">
        <f t="shared" si="0"/>
        <v>#REF!</v>
      </c>
    </row>
    <row r="4" customHeight="1" spans="1:2">
      <c r="A4" s="5" t="e">
        <f>IF(#REF!&gt;49500,(#REF!-7000)*0.8/0.68,IF(#REF!&gt;21000,(#REF!-2000)*0.8/0.76,IF(#REF!&gt;3360,#REF!*0.8/0.84,IF(#REF!&gt;800,(#REF!-800)/0.8,0))))</f>
        <v>#REF!</v>
      </c>
      <c r="B4" s="1" t="e">
        <f t="shared" si="0"/>
        <v>#REF!</v>
      </c>
    </row>
    <row r="5" customHeight="1" spans="1:2">
      <c r="A5" s="5" t="e">
        <f>IF(#REF!&gt;49500,(#REF!-7000)*0.8/0.68,IF(#REF!&gt;21000,(#REF!-2000)*0.8/0.76,IF(#REF!&gt;3360,#REF!*0.8/0.84,IF(#REF!&gt;800,(#REF!-800)/0.8,0))))</f>
        <v>#REF!</v>
      </c>
      <c r="B5" s="1" t="e">
        <f t="shared" si="0"/>
        <v>#REF!</v>
      </c>
    </row>
    <row r="6" customHeight="1" spans="1:2">
      <c r="A6" s="5" t="e">
        <f>IF(#REF!&gt;49500,(#REF!-7000)*0.8/0.68,IF(#REF!&gt;21000,(#REF!-2000)*0.8/0.76,IF(#REF!&gt;3360,#REF!*0.8/0.84,IF(#REF!&gt;800,(#REF!-800)/0.8,0))))</f>
        <v>#REF!</v>
      </c>
      <c r="B6" s="1" t="e">
        <f t="shared" si="0"/>
        <v>#REF!</v>
      </c>
    </row>
    <row r="7" customHeight="1" spans="1:2">
      <c r="A7" s="5" t="e">
        <f>IF(#REF!&gt;49500,(#REF!-7000)*0.8/0.68,IF(#REF!&gt;21000,(#REF!-2000)*0.8/0.76,IF(#REF!&gt;3360,#REF!*0.8/0.84,IF(#REF!&gt;800,(#REF!-800)/0.8,0))))</f>
        <v>#REF!</v>
      </c>
      <c r="B7" s="1" t="e">
        <f t="shared" si="0"/>
        <v>#REF!</v>
      </c>
    </row>
    <row r="8" customHeight="1" spans="1:2">
      <c r="A8" s="5" t="e">
        <f>IF(#REF!&gt;49500,(#REF!-7000)*0.8/0.68,IF(#REF!&gt;21000,(#REF!-2000)*0.8/0.76,IF(#REF!&gt;3360,#REF!*0.8/0.84,IF(#REF!&gt;800,(#REF!-800)/0.8,0))))</f>
        <v>#REF!</v>
      </c>
      <c r="B8" s="1" t="e">
        <f t="shared" si="0"/>
        <v>#REF!</v>
      </c>
    </row>
    <row r="9" customHeight="1" spans="1:2">
      <c r="A9" s="5" t="e">
        <f>IF(#REF!&gt;49500,(#REF!-7000)*0.8/0.68,IF(#REF!&gt;21000,(#REF!-2000)*0.8/0.76,IF(#REF!&gt;3360,#REF!*0.8/0.84,IF(#REF!&gt;800,(#REF!-800)/0.8,0))))</f>
        <v>#REF!</v>
      </c>
      <c r="B9" s="1" t="e">
        <f t="shared" si="0"/>
        <v>#REF!</v>
      </c>
    </row>
    <row r="10" customHeight="1" spans="1:2">
      <c r="A10" s="5" t="e">
        <f>IF(#REF!&gt;49500,(#REF!-7000)*0.8/0.68,IF(#REF!&gt;21000,(#REF!-2000)*0.8/0.76,IF(#REF!&gt;3360,#REF!*0.8/0.84,IF(#REF!&gt;800,(#REF!-800)/0.8,0))))</f>
        <v>#REF!</v>
      </c>
      <c r="B10" s="1" t="e">
        <f t="shared" si="0"/>
        <v>#REF!</v>
      </c>
    </row>
    <row r="11" customHeight="1" spans="1:2">
      <c r="A11" s="5" t="e">
        <f>IF(#REF!&gt;49500,(#REF!-7000)*0.8/0.68,IF(#REF!&gt;21000,(#REF!-2000)*0.8/0.76,IF(#REF!&gt;3360,#REF!*0.8/0.84,IF(#REF!&gt;800,(#REF!-800)/0.8,0))))</f>
        <v>#REF!</v>
      </c>
      <c r="B11" s="1" t="e">
        <f t="shared" si="0"/>
        <v>#REF!</v>
      </c>
    </row>
    <row r="12" customHeight="1" spans="1:2">
      <c r="A12" s="5" t="e">
        <f>IF(#REF!&gt;49500,(#REF!-7000)*0.8/0.68,IF(#REF!&gt;21000,(#REF!-2000)*0.8/0.76,IF(#REF!&gt;3360,#REF!*0.8/0.84,IF(#REF!&gt;800,(#REF!-800)/0.8,0))))</f>
        <v>#REF!</v>
      </c>
      <c r="B12" s="1" t="e">
        <f t="shared" si="0"/>
        <v>#REF!</v>
      </c>
    </row>
    <row r="13" customHeight="1" spans="1:2">
      <c r="A13" s="5" t="e">
        <f>IF(#REF!&gt;49500,(#REF!-7000)*0.8/0.68,IF(#REF!&gt;21000,(#REF!-2000)*0.8/0.76,IF(#REF!&gt;3360,#REF!*0.8/0.84,IF(#REF!&gt;800,(#REF!-800)/0.8,0))))</f>
        <v>#REF!</v>
      </c>
      <c r="B13" s="1" t="e">
        <f t="shared" si="0"/>
        <v>#REF!</v>
      </c>
    </row>
    <row r="14" customHeight="1" spans="1:2">
      <c r="A14" s="5" t="e">
        <f>IF(#REF!&gt;49500,(#REF!-7000)*0.8/0.68,IF(#REF!&gt;21000,(#REF!-2000)*0.8/0.76,IF(#REF!&gt;3360,#REF!*0.8/0.84,IF(#REF!&gt;800,(#REF!-800)/0.8,0))))</f>
        <v>#REF!</v>
      </c>
      <c r="B14" s="1" t="e">
        <f t="shared" si="0"/>
        <v>#REF!</v>
      </c>
    </row>
    <row r="15" customHeight="1" spans="1:2">
      <c r="A15" s="5" t="e">
        <f>IF(#REF!&gt;49500,(#REF!-7000)*0.8/0.68,IF(#REF!&gt;21000,(#REF!-2000)*0.8/0.76,IF(#REF!&gt;3360,#REF!*0.8/0.84,IF(#REF!&gt;800,(#REF!-800)/0.8,0))))</f>
        <v>#REF!</v>
      </c>
      <c r="B15" s="1" t="e">
        <f t="shared" si="0"/>
        <v>#REF!</v>
      </c>
    </row>
    <row r="16" customHeight="1" spans="1:2">
      <c r="A16" s="5" t="e">
        <f>IF(#REF!&gt;49500,(#REF!-7000)*0.8/0.68,IF(#REF!&gt;21000,(#REF!-2000)*0.8/0.76,IF(#REF!&gt;3360,#REF!*0.8/0.84,IF(#REF!&gt;800,(#REF!-800)/0.8,0))))</f>
        <v>#REF!</v>
      </c>
      <c r="B16" s="1" t="e">
        <f t="shared" si="0"/>
        <v>#REF!</v>
      </c>
    </row>
    <row r="17" customHeight="1" spans="1:2">
      <c r="A17" s="5" t="e">
        <f>IF(#REF!&gt;49500,(#REF!-7000)*0.8/0.68,IF(#REF!&gt;21000,(#REF!-2000)*0.8/0.76,IF(#REF!&gt;3360,#REF!*0.8/0.84,IF(#REF!&gt;800,(#REF!-800)/0.8,0))))</f>
        <v>#REF!</v>
      </c>
      <c r="B17" s="1" t="e">
        <f t="shared" si="0"/>
        <v>#REF!</v>
      </c>
    </row>
    <row r="18" customHeight="1" spans="1:2">
      <c r="A18" s="5" t="e">
        <f>IF(#REF!&gt;49500,(#REF!-7000)*0.8/0.68,IF(#REF!&gt;21000,(#REF!-2000)*0.8/0.76,IF(#REF!&gt;3360,#REF!*0.8/0.84,IF(#REF!&gt;800,(#REF!-800)/0.8,0))))</f>
        <v>#REF!</v>
      </c>
      <c r="B18" s="1" t="e">
        <f t="shared" si="0"/>
        <v>#REF!</v>
      </c>
    </row>
    <row r="19" customHeight="1" spans="1:2">
      <c r="A19" s="5" t="e">
        <f>IF(#REF!&gt;49500,(#REF!-7000)*0.8/0.68,IF(#REF!&gt;21000,(#REF!-2000)*0.8/0.76,IF(#REF!&gt;3360,#REF!*0.8/0.84,IF(#REF!&gt;800,(#REF!-800)/0.8,0))))</f>
        <v>#REF!</v>
      </c>
      <c r="B19" s="1" t="e">
        <f t="shared" si="0"/>
        <v>#REF!</v>
      </c>
    </row>
    <row r="20" customHeight="1" spans="1:2">
      <c r="A20" s="5" t="e">
        <f>IF(#REF!&gt;49500,(#REF!-7000)*0.8/0.68,IF(#REF!&gt;21000,(#REF!-2000)*0.8/0.76,IF(#REF!&gt;3360,#REF!*0.8/0.84,IF(#REF!&gt;800,(#REF!-800)/0.8,0))))</f>
        <v>#REF!</v>
      </c>
      <c r="B20" s="1" t="e">
        <f t="shared" si="0"/>
        <v>#REF!</v>
      </c>
    </row>
    <row r="21" customHeight="1" spans="1:2">
      <c r="A21" s="5" t="e">
        <f>IF(#REF!&gt;49500,(#REF!-7000)*0.8/0.68,IF(#REF!&gt;21000,(#REF!-2000)*0.8/0.76,IF(#REF!&gt;3360,#REF!*0.8/0.84,IF(#REF!&gt;800,(#REF!-800)/0.8,0))))</f>
        <v>#REF!</v>
      </c>
      <c r="B21" s="1" t="e">
        <f t="shared" si="0"/>
        <v>#REF!</v>
      </c>
    </row>
    <row r="22" customHeight="1" spans="1:2">
      <c r="A22" s="5" t="e">
        <f>IF(#REF!&gt;49500,(#REF!-7000)*0.8/0.68,IF(#REF!&gt;21000,(#REF!-2000)*0.8/0.76,IF(#REF!&gt;3360,#REF!*0.8/0.84,IF(#REF!&gt;800,(#REF!-800)/0.8,0))))</f>
        <v>#REF!</v>
      </c>
      <c r="B22" s="1" t="e">
        <f t="shared" si="0"/>
        <v>#REF!</v>
      </c>
    </row>
    <row r="23" customHeight="1" spans="1:2">
      <c r="A23" s="5" t="e">
        <f>IF(#REF!&gt;49500,(#REF!-7000)*0.8/0.68,IF(#REF!&gt;21000,(#REF!-2000)*0.8/0.76,IF(#REF!&gt;3360,#REF!*0.8/0.84,IF(#REF!&gt;800,(#REF!-800)/0.8,0))))</f>
        <v>#REF!</v>
      </c>
      <c r="B23" s="1" t="e">
        <f t="shared" si="0"/>
        <v>#REF!</v>
      </c>
    </row>
    <row r="24" customHeight="1" spans="1:2">
      <c r="A24" s="5" t="e">
        <f>IF(#REF!&gt;49500,(#REF!-7000)*0.8/0.68,IF(#REF!&gt;21000,(#REF!-2000)*0.8/0.76,IF(#REF!&gt;3360,#REF!*0.8/0.84,IF(#REF!&gt;800,(#REF!-800)/0.8,0))))</f>
        <v>#REF!</v>
      </c>
      <c r="B24" s="1" t="e">
        <f t="shared" si="0"/>
        <v>#REF!</v>
      </c>
    </row>
    <row r="25" customHeight="1" spans="1:2">
      <c r="A25" s="5" t="e">
        <f>IF(#REF!&gt;49500,(#REF!-7000)*0.8/0.68,IF(#REF!&gt;21000,(#REF!-2000)*0.8/0.76,IF(#REF!&gt;3360,#REF!*0.8/0.84,IF(#REF!&gt;800,(#REF!-800)/0.8,0))))</f>
        <v>#REF!</v>
      </c>
      <c r="B25" s="1" t="e">
        <f t="shared" si="0"/>
        <v>#REF!</v>
      </c>
    </row>
    <row r="26" customHeight="1" spans="1:2">
      <c r="A26" s="5" t="e">
        <f>IF(#REF!&gt;49500,(#REF!-7000)*0.8/0.68,IF(#REF!&gt;21000,(#REF!-2000)*0.8/0.76,IF(#REF!&gt;3360,#REF!*0.8/0.84,IF(#REF!&gt;800,(#REF!-800)/0.8,0))))</f>
        <v>#REF!</v>
      </c>
      <c r="B26" s="1" t="e">
        <f t="shared" si="0"/>
        <v>#REF!</v>
      </c>
    </row>
    <row r="27" customHeight="1" spans="1:2">
      <c r="A27" s="5" t="e">
        <f>IF(#REF!&gt;49500,(#REF!-7000)*0.8/0.68,IF(#REF!&gt;21000,(#REF!-2000)*0.8/0.76,IF(#REF!&gt;3360,#REF!*0.8/0.84,IF(#REF!&gt;800,(#REF!-800)/0.8,0))))</f>
        <v>#REF!</v>
      </c>
      <c r="B27" s="1" t="e">
        <f t="shared" si="0"/>
        <v>#REF!</v>
      </c>
    </row>
    <row r="28" customHeight="1" spans="1:2">
      <c r="A28" s="5" t="e">
        <f>IF(#REF!&gt;49500,(#REF!-7000)*0.8/0.68,IF(#REF!&gt;21000,(#REF!-2000)*0.8/0.76,IF(#REF!&gt;3360,#REF!*0.8/0.84,IF(#REF!&gt;800,(#REF!-800)/0.8,0))))</f>
        <v>#REF!</v>
      </c>
      <c r="B28" s="1" t="e">
        <f t="shared" si="0"/>
        <v>#REF!</v>
      </c>
    </row>
    <row r="29" customHeight="1" spans="1:2">
      <c r="A29" s="5" t="e">
        <f>IF(#REF!&gt;49500,(#REF!-7000)*0.8/0.68,IF(#REF!&gt;21000,(#REF!-2000)*0.8/0.76,IF(#REF!&gt;3360,#REF!*0.8/0.84,IF(#REF!&gt;800,(#REF!-800)/0.8,0))))</f>
        <v>#REF!</v>
      </c>
      <c r="B29" s="1" t="e">
        <f t="shared" si="0"/>
        <v>#REF!</v>
      </c>
    </row>
    <row r="30" customHeight="1" spans="1:2">
      <c r="A30" s="5" t="e">
        <f>IF(#REF!&gt;49500,(#REF!-7000)*0.8/0.68,IF(#REF!&gt;21000,(#REF!-2000)*0.8/0.76,IF(#REF!&gt;3360,#REF!*0.8/0.84,IF(#REF!&gt;800,(#REF!-800)/0.8,0))))</f>
        <v>#REF!</v>
      </c>
      <c r="B30" s="1" t="e">
        <f t="shared" si="0"/>
        <v>#REF!</v>
      </c>
    </row>
    <row r="31" customHeight="1" spans="1:2">
      <c r="A31" s="5" t="e">
        <f>IF(#REF!&gt;49500,(#REF!-7000)*0.8/0.68,IF(#REF!&gt;21000,(#REF!-2000)*0.8/0.76,IF(#REF!&gt;3360,#REF!*0.8/0.84,IF(#REF!&gt;800,(#REF!-800)/0.8,0))))</f>
        <v>#REF!</v>
      </c>
      <c r="B31" s="1" t="e">
        <f t="shared" si="0"/>
        <v>#REF!</v>
      </c>
    </row>
    <row r="32" customHeight="1" spans="1:2">
      <c r="A32" s="5" t="e">
        <f>IF(#REF!&gt;49500,(#REF!-7000)*0.8/0.68,IF(#REF!&gt;21000,(#REF!-2000)*0.8/0.76,IF(#REF!&gt;3360,#REF!*0.8/0.84,IF(#REF!&gt;800,(#REF!-800)/0.8,0))))</f>
        <v>#REF!</v>
      </c>
      <c r="B32" s="1" t="e">
        <f t="shared" si="0"/>
        <v>#REF!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B32"/>
  <sheetViews>
    <sheetView workbookViewId="0">
      <selection activeCell="K23" sqref="K23"/>
    </sheetView>
  </sheetViews>
  <sheetFormatPr defaultColWidth="9" defaultRowHeight="19.5" customHeight="1" outlineLevelCol="1"/>
  <cols>
    <col min="1" max="1" width="14" style="1" customWidth="1"/>
    <col min="2" max="2" width="12.75" style="1" customWidth="1"/>
    <col min="3" max="16384" width="9" style="1"/>
  </cols>
  <sheetData>
    <row r="1" customHeight="1" spans="1:2">
      <c r="A1" s="2" t="s">
        <v>135</v>
      </c>
      <c r="B1" s="2" t="s">
        <v>121</v>
      </c>
    </row>
    <row r="2" customHeight="1" spans="1:2">
      <c r="A2" s="1" t="e">
        <f>IF(#REF!&gt;49500,(#REF!-7000)*0.8/0.68,IF(#REF!&gt;21000,(#REF!-2000)*0.8/0.76,IF(#REF!&gt;3360,#REF!*0.8/0.84,IF(#REF!&gt;800,(#REF!-800)/0.8,0))))</f>
        <v>#REF!</v>
      </c>
      <c r="B2" s="1" t="e">
        <f t="shared" ref="B2:B32" si="0">IF(A2&gt;50000,A2*0.4-7000,IF(A2&gt;20000,A2*0.3-2000,A2*0.2))</f>
        <v>#REF!</v>
      </c>
    </row>
    <row r="3" customHeight="1" spans="1:2">
      <c r="A3" s="1" t="e">
        <f>IF(#REF!&gt;49500,(#REF!-7000)*0.8/0.68,IF(#REF!&gt;21000,(#REF!-2000)*0.8/0.76,IF(#REF!&gt;3360,#REF!*0.8/0.84,IF(#REF!&gt;800,(#REF!-800)/0.8,0))))</f>
        <v>#REF!</v>
      </c>
      <c r="B3" s="1" t="e">
        <f t="shared" si="0"/>
        <v>#REF!</v>
      </c>
    </row>
    <row r="4" customHeight="1" spans="1:2">
      <c r="A4" s="1" t="e">
        <f>IF(#REF!&gt;49500,(#REF!-7000)*0.8/0.68,IF(#REF!&gt;21000,(#REF!-2000)*0.8/0.76,IF(#REF!&gt;3360,#REF!*0.8/0.84,IF(#REF!&gt;800,(#REF!-800)/0.8,0))))</f>
        <v>#REF!</v>
      </c>
      <c r="B4" s="1" t="e">
        <f t="shared" si="0"/>
        <v>#REF!</v>
      </c>
    </row>
    <row r="5" customHeight="1" spans="1:2">
      <c r="A5" s="1" t="e">
        <f>IF(#REF!&gt;49500,(#REF!-7000)*0.8/0.68,IF(#REF!&gt;21000,(#REF!-2000)*0.8/0.76,IF(#REF!&gt;3360,#REF!*0.8/0.84,IF(#REF!&gt;800,(#REF!-800)/0.8,0))))</f>
        <v>#REF!</v>
      </c>
      <c r="B5" s="1" t="e">
        <f t="shared" si="0"/>
        <v>#REF!</v>
      </c>
    </row>
    <row r="6" customHeight="1" spans="1:2">
      <c r="A6" s="1" t="e">
        <f>IF(#REF!&gt;49500,(#REF!-7000)*0.8/0.68,IF(#REF!&gt;21000,(#REF!-2000)*0.8/0.76,IF(#REF!&gt;3360,#REF!*0.8/0.84,IF(#REF!&gt;800,(#REF!-800)/0.8,0))))</f>
        <v>#REF!</v>
      </c>
      <c r="B6" s="1" t="e">
        <f t="shared" si="0"/>
        <v>#REF!</v>
      </c>
    </row>
    <row r="7" customHeight="1" spans="1:2">
      <c r="A7" s="1" t="e">
        <f>IF(#REF!&gt;49500,(#REF!-7000)*0.8/0.68,IF(#REF!&gt;21000,(#REF!-2000)*0.8/0.76,IF(#REF!&gt;3360,#REF!*0.8/0.84,IF(#REF!&gt;800,(#REF!-800)/0.8,0))))</f>
        <v>#REF!</v>
      </c>
      <c r="B7" s="1" t="e">
        <f t="shared" si="0"/>
        <v>#REF!</v>
      </c>
    </row>
    <row r="8" customHeight="1" spans="1:2">
      <c r="A8" s="1" t="e">
        <f>IF(#REF!&gt;49500,(#REF!-7000)*0.8/0.68,IF(#REF!&gt;21000,(#REF!-2000)*0.8/0.76,IF(#REF!&gt;3360,#REF!*0.8/0.84,IF(#REF!&gt;800,(#REF!-800)/0.8,0))))</f>
        <v>#REF!</v>
      </c>
      <c r="B8" s="1" t="e">
        <f t="shared" si="0"/>
        <v>#REF!</v>
      </c>
    </row>
    <row r="9" customHeight="1" spans="1:2">
      <c r="A9" s="1" t="e">
        <f>IF(#REF!&gt;49500,(#REF!-7000)*0.8/0.68,IF(#REF!&gt;21000,(#REF!-2000)*0.8/0.76,IF(#REF!&gt;3360,#REF!*0.8/0.84,IF(#REF!&gt;800,(#REF!-800)/0.8,0))))</f>
        <v>#REF!</v>
      </c>
      <c r="B9" s="1" t="e">
        <f t="shared" si="0"/>
        <v>#REF!</v>
      </c>
    </row>
    <row r="10" customHeight="1" spans="1:2">
      <c r="A10" s="1" t="e">
        <f>IF(#REF!&gt;49500,(#REF!-7000)*0.8/0.68,IF(#REF!&gt;21000,(#REF!-2000)*0.8/0.76,IF(#REF!&gt;3360,#REF!*0.8/0.84,IF(#REF!&gt;800,(#REF!-800)/0.8,0))))</f>
        <v>#REF!</v>
      </c>
      <c r="B10" s="1" t="e">
        <f t="shared" si="0"/>
        <v>#REF!</v>
      </c>
    </row>
    <row r="11" customHeight="1" spans="1:2">
      <c r="A11" s="1" t="e">
        <f>IF(#REF!&gt;49500,(#REF!-7000)*0.8/0.68,IF(#REF!&gt;21000,(#REF!-2000)*0.8/0.76,IF(#REF!&gt;3360,#REF!*0.8/0.84,IF(#REF!&gt;800,(#REF!-800)/0.8,0))))</f>
        <v>#REF!</v>
      </c>
      <c r="B11" s="1" t="e">
        <f t="shared" si="0"/>
        <v>#REF!</v>
      </c>
    </row>
    <row r="12" customHeight="1" spans="1:2">
      <c r="A12" s="1" t="e">
        <f>IF(#REF!&gt;49500,(#REF!-7000)*0.8/0.68,IF(#REF!&gt;21000,(#REF!-2000)*0.8/0.76,IF(#REF!&gt;3360,#REF!*0.8/0.84,IF(#REF!&gt;800,(#REF!-800)/0.8,0))))</f>
        <v>#REF!</v>
      </c>
      <c r="B12" s="1" t="e">
        <f t="shared" si="0"/>
        <v>#REF!</v>
      </c>
    </row>
    <row r="13" customHeight="1" spans="1:2">
      <c r="A13" s="1" t="e">
        <f>IF(#REF!&gt;49500,(#REF!-7000)*0.8/0.68,IF(#REF!&gt;21000,(#REF!-2000)*0.8/0.76,IF(#REF!&gt;3360,#REF!*0.8/0.84,IF(#REF!&gt;800,(#REF!-800)/0.8,0))))</f>
        <v>#REF!</v>
      </c>
      <c r="B13" s="1" t="e">
        <f t="shared" si="0"/>
        <v>#REF!</v>
      </c>
    </row>
    <row r="14" customHeight="1" spans="1:2">
      <c r="A14" s="1" t="e">
        <f>IF(#REF!&gt;49500,(#REF!-7000)*0.8/0.68,IF(#REF!&gt;21000,(#REF!-2000)*0.8/0.76,IF(#REF!&gt;3360,#REF!*0.8/0.84,IF(#REF!&gt;800,(#REF!-800)/0.8,0))))</f>
        <v>#REF!</v>
      </c>
      <c r="B14" s="1" t="e">
        <f t="shared" si="0"/>
        <v>#REF!</v>
      </c>
    </row>
    <row r="15" customHeight="1" spans="1:2">
      <c r="A15" s="1" t="e">
        <f>IF(#REF!&gt;49500,(#REF!-7000)*0.8/0.68,IF(#REF!&gt;21000,(#REF!-2000)*0.8/0.76,IF(#REF!&gt;3360,#REF!*0.8/0.84,IF(#REF!&gt;800,(#REF!-800)/0.8,0))))</f>
        <v>#REF!</v>
      </c>
      <c r="B15" s="1" t="e">
        <f t="shared" si="0"/>
        <v>#REF!</v>
      </c>
    </row>
    <row r="16" customHeight="1" spans="1:2">
      <c r="A16" s="1" t="e">
        <f>IF(#REF!&gt;49500,(#REF!-7000)*0.8/0.68,IF(#REF!&gt;21000,(#REF!-2000)*0.8/0.76,IF(#REF!&gt;3360,#REF!*0.8/0.84,IF(#REF!&gt;800,(#REF!-800)/0.8,0))))</f>
        <v>#REF!</v>
      </c>
      <c r="B16" s="1" t="e">
        <f t="shared" si="0"/>
        <v>#REF!</v>
      </c>
    </row>
    <row r="17" customHeight="1" spans="1:2">
      <c r="A17" s="1" t="e">
        <f>IF(#REF!&gt;49500,(#REF!-7000)*0.8/0.68,IF(#REF!&gt;21000,(#REF!-2000)*0.8/0.76,IF(#REF!&gt;3360,#REF!*0.8/0.84,IF(#REF!&gt;800,(#REF!-800)/0.8,0))))</f>
        <v>#REF!</v>
      </c>
      <c r="B17" s="1" t="e">
        <f t="shared" si="0"/>
        <v>#REF!</v>
      </c>
    </row>
    <row r="18" customHeight="1" spans="1:2">
      <c r="A18" s="1" t="e">
        <f>IF(#REF!&gt;49500,(#REF!-7000)*0.8/0.68,IF(#REF!&gt;21000,(#REF!-2000)*0.8/0.76,IF(#REF!&gt;3360,#REF!*0.8/0.84,IF(#REF!&gt;800,(#REF!-800)/0.8,0))))</f>
        <v>#REF!</v>
      </c>
      <c r="B18" s="1" t="e">
        <f t="shared" si="0"/>
        <v>#REF!</v>
      </c>
    </row>
    <row r="19" customHeight="1" spans="1:2">
      <c r="A19" s="1" t="e">
        <f>IF(#REF!&gt;49500,(#REF!-7000)*0.8/0.68,IF(#REF!&gt;21000,(#REF!-2000)*0.8/0.76,IF(#REF!&gt;3360,#REF!*0.8/0.84,IF(#REF!&gt;800,(#REF!-800)/0.8,0))))</f>
        <v>#REF!</v>
      </c>
      <c r="B19" s="1" t="e">
        <f t="shared" si="0"/>
        <v>#REF!</v>
      </c>
    </row>
    <row r="20" customHeight="1" spans="1:2">
      <c r="A20" s="1" t="e">
        <f>IF(#REF!&gt;49500,(#REF!-7000)*0.8/0.68,IF(#REF!&gt;21000,(#REF!-2000)*0.8/0.76,IF(#REF!&gt;3360,#REF!*0.8/0.84,IF(#REF!&gt;800,(#REF!-800)/0.8,0))))</f>
        <v>#REF!</v>
      </c>
      <c r="B20" s="1" t="e">
        <f t="shared" si="0"/>
        <v>#REF!</v>
      </c>
    </row>
    <row r="21" customHeight="1" spans="1:2">
      <c r="A21" s="1" t="e">
        <f>IF(#REF!&gt;49500,(#REF!-7000)*0.8/0.68,IF(#REF!&gt;21000,(#REF!-2000)*0.8/0.76,IF(#REF!&gt;3360,#REF!*0.8/0.84,IF(#REF!&gt;800,(#REF!-800)/0.8,0))))</f>
        <v>#REF!</v>
      </c>
      <c r="B21" s="1" t="e">
        <f t="shared" si="0"/>
        <v>#REF!</v>
      </c>
    </row>
    <row r="22" customHeight="1" spans="1:2">
      <c r="A22" s="1" t="e">
        <f>IF(#REF!&gt;49500,(#REF!-7000)*0.8/0.68,IF(#REF!&gt;21000,(#REF!-2000)*0.8/0.76,IF(#REF!&gt;3360,#REF!*0.8/0.84,IF(#REF!&gt;800,(#REF!-800)/0.8,0))))</f>
        <v>#REF!</v>
      </c>
      <c r="B22" s="1" t="e">
        <f t="shared" si="0"/>
        <v>#REF!</v>
      </c>
    </row>
    <row r="23" customHeight="1" spans="1:2">
      <c r="A23" s="1" t="e">
        <f>IF(#REF!&gt;49500,(#REF!-7000)*0.8/0.68,IF(#REF!&gt;21000,(#REF!-2000)*0.8/0.76,IF(#REF!&gt;3360,#REF!*0.8/0.84,IF(#REF!&gt;800,(#REF!-800)/0.8,0))))</f>
        <v>#REF!</v>
      </c>
      <c r="B23" s="1" t="e">
        <f t="shared" si="0"/>
        <v>#REF!</v>
      </c>
    </row>
    <row r="24" customHeight="1" spans="1:2">
      <c r="A24" s="1" t="e">
        <f>IF(#REF!&gt;49500,(#REF!-7000)*0.8/0.68,IF(#REF!&gt;21000,(#REF!-2000)*0.8/0.76,IF(#REF!&gt;3360,#REF!*0.8/0.84,IF(#REF!&gt;800,(#REF!-800)/0.8,0))))</f>
        <v>#REF!</v>
      </c>
      <c r="B24" s="1" t="e">
        <f t="shared" si="0"/>
        <v>#REF!</v>
      </c>
    </row>
    <row r="25" customHeight="1" spans="1:2">
      <c r="A25" s="1" t="e">
        <f>IF(#REF!&gt;49500,(#REF!-7000)*0.8/0.68,IF(#REF!&gt;21000,(#REF!-2000)*0.8/0.76,IF(#REF!&gt;3360,#REF!*0.8/0.84,IF(#REF!&gt;800,(#REF!-800)/0.8,0))))</f>
        <v>#REF!</v>
      </c>
      <c r="B25" s="1" t="e">
        <f t="shared" si="0"/>
        <v>#REF!</v>
      </c>
    </row>
    <row r="26" customHeight="1" spans="1:2">
      <c r="A26" s="1" t="e">
        <f>IF(#REF!&gt;49500,(#REF!-7000)*0.8/0.68,IF(#REF!&gt;21000,(#REF!-2000)*0.8/0.76,IF(#REF!&gt;3360,#REF!*0.8/0.84,IF(#REF!&gt;800,(#REF!-800)/0.8,0))))</f>
        <v>#REF!</v>
      </c>
      <c r="B26" s="1" t="e">
        <f t="shared" si="0"/>
        <v>#REF!</v>
      </c>
    </row>
    <row r="27" customHeight="1" spans="1:2">
      <c r="A27" s="1" t="e">
        <f>IF(#REF!&gt;49500,(#REF!-7000)*0.8/0.68,IF(#REF!&gt;21000,(#REF!-2000)*0.8/0.76,IF(#REF!&gt;3360,#REF!*0.8/0.84,IF(#REF!&gt;800,(#REF!-800)/0.8,0))))</f>
        <v>#REF!</v>
      </c>
      <c r="B27" s="1" t="e">
        <f t="shared" si="0"/>
        <v>#REF!</v>
      </c>
    </row>
    <row r="28" customHeight="1" spans="1:2">
      <c r="A28" s="1" t="e">
        <f>IF(#REF!&gt;49500,(#REF!-7000)*0.8/0.68,IF(#REF!&gt;21000,(#REF!-2000)*0.8/0.76,IF(#REF!&gt;3360,#REF!*0.8/0.84,IF(#REF!&gt;800,(#REF!-800)/0.8,0))))</f>
        <v>#REF!</v>
      </c>
      <c r="B28" s="1" t="e">
        <f t="shared" si="0"/>
        <v>#REF!</v>
      </c>
    </row>
    <row r="29" customHeight="1" spans="1:2">
      <c r="A29" s="1" t="e">
        <f>IF(#REF!&gt;49500,(#REF!-7000)*0.8/0.68,IF(#REF!&gt;21000,(#REF!-2000)*0.8/0.76,IF(#REF!&gt;3360,#REF!*0.8/0.84,IF(#REF!&gt;800,(#REF!-800)/0.8,0))))</f>
        <v>#REF!</v>
      </c>
      <c r="B29" s="1" t="e">
        <f t="shared" si="0"/>
        <v>#REF!</v>
      </c>
    </row>
    <row r="30" customHeight="1" spans="1:2">
      <c r="A30" s="1" t="e">
        <f>IF(#REF!&gt;49500,(#REF!-7000)*0.8/0.68,IF(#REF!&gt;21000,(#REF!-2000)*0.8/0.76,IF(#REF!&gt;3360,#REF!*0.8/0.84,IF(#REF!&gt;800,(#REF!-800)/0.8,0))))</f>
        <v>#REF!</v>
      </c>
      <c r="B30" s="1" t="e">
        <f t="shared" si="0"/>
        <v>#REF!</v>
      </c>
    </row>
    <row r="31" customHeight="1" spans="1:2">
      <c r="A31" s="1" t="e">
        <f>IF(#REF!&gt;49500,(#REF!-7000)*0.8/0.68,IF(#REF!&gt;21000,(#REF!-2000)*0.8/0.76,IF(#REF!&gt;3360,#REF!*0.8/0.84,IF(#REF!&gt;800,(#REF!-800)/0.8,0))))</f>
        <v>#REF!</v>
      </c>
      <c r="B31" s="1" t="e">
        <f t="shared" si="0"/>
        <v>#REF!</v>
      </c>
    </row>
    <row r="32" customHeight="1" spans="1:2">
      <c r="A32" s="1" t="e">
        <f>IF(#REF!&gt;49500,(#REF!-7000)*0.8/0.68,IF(#REF!&gt;21000,(#REF!-2000)*0.8/0.76,IF(#REF!&gt;3360,#REF!*0.8/0.84,IF(#REF!&gt;800,(#REF!-800)/0.8,0))))</f>
        <v>#REF!</v>
      </c>
      <c r="B32" s="1" t="e">
        <f t="shared" si="0"/>
        <v>#REF!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1:L4"/>
  <sheetViews>
    <sheetView workbookViewId="0">
      <selection activeCell="F30" sqref="F30"/>
    </sheetView>
  </sheetViews>
  <sheetFormatPr defaultColWidth="9" defaultRowHeight="14.25" outlineLevelRow="3"/>
  <cols>
    <col min="5" max="5" width="7.375" customWidth="1"/>
    <col min="6" max="6" width="6.875" customWidth="1"/>
    <col min="9" max="9" width="14.25" customWidth="1"/>
    <col min="12" max="12" width="17.375" customWidth="1"/>
  </cols>
  <sheetData>
    <row r="1" ht="33" spans="2:12">
      <c r="B1" s="284" t="s">
        <v>24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ht="46.5" customHeight="1" spans="2:12">
      <c r="B2" s="285" t="s">
        <v>25</v>
      </c>
      <c r="C2" s="285"/>
      <c r="D2" s="286"/>
      <c r="E2" s="286"/>
      <c r="F2" s="286"/>
      <c r="G2" s="285" t="s">
        <v>26</v>
      </c>
      <c r="H2" s="287"/>
      <c r="I2" s="287"/>
      <c r="J2" s="285" t="s">
        <v>27</v>
      </c>
      <c r="K2" s="285"/>
      <c r="L2" s="291"/>
    </row>
    <row r="3" ht="51" customHeight="1" spans="2:12">
      <c r="B3" s="285" t="s">
        <v>28</v>
      </c>
      <c r="C3" s="285"/>
      <c r="D3" s="288"/>
      <c r="E3" s="288"/>
      <c r="F3" s="288"/>
      <c r="G3" s="288"/>
      <c r="H3" s="288"/>
      <c r="I3" s="288"/>
      <c r="J3" s="288" t="s">
        <v>29</v>
      </c>
      <c r="K3" s="288"/>
      <c r="L3" s="292"/>
    </row>
    <row r="4" ht="27.75" customHeight="1" spans="2:12">
      <c r="B4" s="289" t="s">
        <v>30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</row>
  </sheetData>
  <mergeCells count="9">
    <mergeCell ref="B1:L1"/>
    <mergeCell ref="B2:C2"/>
    <mergeCell ref="D2:F2"/>
    <mergeCell ref="H2:I2"/>
    <mergeCell ref="J2:K2"/>
    <mergeCell ref="B3:C3"/>
    <mergeCell ref="D3:I3"/>
    <mergeCell ref="J3:K3"/>
    <mergeCell ref="B4:L4"/>
  </mergeCells>
  <dataValidations count="1">
    <dataValidation allowBlank="1" showInputMessage="1" showErrorMessage="1" prompt="如果支付方式选择公务卡结算，请填写持卡人姓名" sqref="E2:F2 D2:D3"/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A16"/>
  <sheetViews>
    <sheetView workbookViewId="0">
      <selection activeCell="H9" sqref="H9:I9"/>
    </sheetView>
  </sheetViews>
  <sheetFormatPr defaultColWidth="9" defaultRowHeight="14.25"/>
  <cols>
    <col min="1" max="1" width="1.125" style="213" customWidth="1"/>
    <col min="2" max="5" width="2.875" style="220" customWidth="1"/>
    <col min="6" max="7" width="7.625" style="220" customWidth="1"/>
    <col min="8" max="9" width="2.625" style="220" customWidth="1"/>
    <col min="10" max="11" width="2.125" style="220" customWidth="1"/>
    <col min="12" max="12" width="4" style="220" customWidth="1"/>
    <col min="13" max="13" width="9.625" style="220" customWidth="1"/>
    <col min="14" max="14" width="3.125" style="220" customWidth="1"/>
    <col min="15" max="15" width="5.375" style="220" customWidth="1"/>
    <col min="16" max="16" width="3.125" style="220" customWidth="1"/>
    <col min="17" max="17" width="4.625" style="220" customWidth="1"/>
    <col min="18" max="18" width="3.5" style="220" customWidth="1"/>
    <col min="19" max="19" width="5.75" style="220" customWidth="1"/>
    <col min="20" max="20" width="6.375" style="220" customWidth="1"/>
    <col min="21" max="21" width="7" style="220" customWidth="1"/>
    <col min="22" max="22" width="4.125" style="220" customWidth="1"/>
    <col min="23" max="23" width="7.25" style="220" customWidth="1"/>
    <col min="24" max="25" width="3.375" style="220" customWidth="1"/>
    <col min="26" max="27" width="5.625" style="220" customWidth="1"/>
    <col min="28" max="16384" width="9" style="220"/>
  </cols>
  <sheetData>
    <row r="1" s="219" customFormat="1" ht="68.1" customHeight="1" spans="1:27">
      <c r="A1" s="221"/>
      <c r="B1" s="222" t="s">
        <v>31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2" s="219" customFormat="1" ht="24" customHeight="1" spans="1:27">
      <c r="A2" s="221"/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93" t="s">
        <v>32</v>
      </c>
      <c r="V2" s="265" t="s">
        <v>33</v>
      </c>
      <c r="W2" s="266"/>
      <c r="X2" s="266"/>
      <c r="Y2" s="266"/>
      <c r="Z2" s="266"/>
      <c r="AA2" s="266"/>
    </row>
    <row r="3" s="219" customFormat="1" ht="27.95" customHeight="1" spans="1:27">
      <c r="A3" s="221"/>
      <c r="B3" s="226" t="s">
        <v>34</v>
      </c>
      <c r="C3" s="227"/>
      <c r="D3" s="227"/>
      <c r="E3" s="227"/>
      <c r="F3" s="228"/>
      <c r="G3" s="229"/>
      <c r="H3" s="229"/>
      <c r="I3" s="229"/>
      <c r="J3" s="229"/>
      <c r="K3" s="229"/>
      <c r="L3" s="255"/>
      <c r="M3" s="256" t="s">
        <v>35</v>
      </c>
      <c r="N3" s="257"/>
      <c r="O3" s="257"/>
      <c r="P3" s="257"/>
      <c r="Q3" s="257"/>
      <c r="R3" s="257"/>
      <c r="S3" s="257"/>
      <c r="T3" s="257"/>
      <c r="U3" s="257"/>
      <c r="V3" s="267" t="s">
        <v>36</v>
      </c>
      <c r="W3" s="268"/>
      <c r="X3" s="229"/>
      <c r="Y3" s="229"/>
      <c r="Z3" s="229"/>
      <c r="AA3" s="278"/>
    </row>
    <row r="4" s="219" customFormat="1" ht="27.95" customHeight="1" spans="1:27">
      <c r="A4" s="221"/>
      <c r="B4" s="230" t="s">
        <v>37</v>
      </c>
      <c r="C4" s="231"/>
      <c r="D4" s="231"/>
      <c r="E4" s="232"/>
      <c r="F4" s="233"/>
      <c r="G4" s="234"/>
      <c r="H4" s="234"/>
      <c r="I4" s="234"/>
      <c r="J4" s="234"/>
      <c r="K4" s="234"/>
      <c r="L4" s="234"/>
      <c r="M4" s="234"/>
      <c r="N4" s="234"/>
      <c r="O4" s="234"/>
      <c r="P4" s="258"/>
      <c r="Q4" s="269" t="s">
        <v>38</v>
      </c>
      <c r="R4" s="270"/>
      <c r="S4" s="233"/>
      <c r="T4" s="271"/>
      <c r="U4" s="271"/>
      <c r="V4" s="271"/>
      <c r="W4" s="271"/>
      <c r="X4" s="271"/>
      <c r="Y4" s="271"/>
      <c r="Z4" s="271"/>
      <c r="AA4" s="271"/>
    </row>
    <row r="5" s="219" customFormat="1" ht="18" customHeight="1" spans="1:27">
      <c r="A5" s="221"/>
      <c r="B5" s="235" t="s">
        <v>39</v>
      </c>
      <c r="C5" s="236"/>
      <c r="D5" s="237" t="s">
        <v>40</v>
      </c>
      <c r="E5" s="237"/>
      <c r="F5" s="237" t="s">
        <v>41</v>
      </c>
      <c r="G5" s="237"/>
      <c r="H5" s="237" t="s">
        <v>39</v>
      </c>
      <c r="I5" s="237"/>
      <c r="J5" s="237" t="s">
        <v>40</v>
      </c>
      <c r="K5" s="237"/>
      <c r="L5" s="237" t="s">
        <v>42</v>
      </c>
      <c r="M5" s="237"/>
      <c r="N5" s="259" t="s">
        <v>43</v>
      </c>
      <c r="O5" s="259"/>
      <c r="P5" s="259"/>
      <c r="Q5" s="259" t="s">
        <v>44</v>
      </c>
      <c r="R5" s="259"/>
      <c r="S5" s="259" t="s">
        <v>45</v>
      </c>
      <c r="T5" s="259"/>
      <c r="U5" s="237" t="s">
        <v>46</v>
      </c>
      <c r="V5" s="237"/>
      <c r="W5" s="237"/>
      <c r="X5" s="237" t="s">
        <v>47</v>
      </c>
      <c r="Y5" s="237"/>
      <c r="Z5" s="279" t="s">
        <v>48</v>
      </c>
      <c r="AA5" s="235"/>
    </row>
    <row r="6" ht="18" customHeight="1" spans="1:27">
      <c r="A6" s="238"/>
      <c r="B6" s="239"/>
      <c r="C6" s="240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59"/>
      <c r="O6" s="259"/>
      <c r="P6" s="259"/>
      <c r="Q6" s="259"/>
      <c r="R6" s="259"/>
      <c r="S6" s="259"/>
      <c r="T6" s="259"/>
      <c r="U6" s="237" t="s">
        <v>49</v>
      </c>
      <c r="V6" s="237" t="s">
        <v>50</v>
      </c>
      <c r="W6" s="237"/>
      <c r="X6" s="237"/>
      <c r="Y6" s="237"/>
      <c r="Z6" s="280"/>
      <c r="AA6" s="239"/>
    </row>
    <row r="7" ht="23.1" customHeight="1" spans="1:27">
      <c r="A7" s="238"/>
      <c r="B7" s="241"/>
      <c r="C7" s="242"/>
      <c r="D7" s="243"/>
      <c r="E7" s="243"/>
      <c r="F7" s="244"/>
      <c r="G7" s="244"/>
      <c r="H7" s="243"/>
      <c r="I7" s="243"/>
      <c r="J7" s="243"/>
      <c r="K7" s="243"/>
      <c r="L7" s="244"/>
      <c r="M7" s="244"/>
      <c r="N7" s="260"/>
      <c r="O7" s="260"/>
      <c r="P7" s="260"/>
      <c r="Q7" s="260"/>
      <c r="R7" s="260"/>
      <c r="S7" s="260"/>
      <c r="T7" s="260"/>
      <c r="U7" s="243"/>
      <c r="V7" s="260"/>
      <c r="W7" s="260"/>
      <c r="X7" s="260"/>
      <c r="Y7" s="260"/>
      <c r="Z7" s="281">
        <f t="shared" ref="Z7:Z14" si="0">SUM(N7:T7)+SUM(V7:Y7)</f>
        <v>0</v>
      </c>
      <c r="AA7" s="282"/>
    </row>
    <row r="8" ht="23.1" customHeight="1" spans="1:27">
      <c r="A8" s="238"/>
      <c r="B8" s="245"/>
      <c r="C8" s="246"/>
      <c r="D8" s="243"/>
      <c r="E8" s="243"/>
      <c r="F8" s="244"/>
      <c r="G8" s="244"/>
      <c r="H8" s="243"/>
      <c r="I8" s="243"/>
      <c r="J8" s="243"/>
      <c r="K8" s="243"/>
      <c r="L8" s="244"/>
      <c r="M8" s="244"/>
      <c r="N8" s="260"/>
      <c r="O8" s="260"/>
      <c r="P8" s="260"/>
      <c r="Q8" s="260"/>
      <c r="R8" s="260"/>
      <c r="S8" s="260"/>
      <c r="T8" s="260"/>
      <c r="U8" s="243"/>
      <c r="V8" s="260"/>
      <c r="W8" s="260"/>
      <c r="X8" s="260"/>
      <c r="Y8" s="260"/>
      <c r="Z8" s="281">
        <f t="shared" si="0"/>
        <v>0</v>
      </c>
      <c r="AA8" s="282"/>
    </row>
    <row r="9" ht="23.1" customHeight="1" spans="1:27">
      <c r="A9" s="238"/>
      <c r="B9" s="247"/>
      <c r="C9" s="248"/>
      <c r="D9" s="243"/>
      <c r="E9" s="243"/>
      <c r="F9" s="244"/>
      <c r="G9" s="244"/>
      <c r="H9" s="243"/>
      <c r="I9" s="243"/>
      <c r="J9" s="243"/>
      <c r="K9" s="243"/>
      <c r="L9" s="244"/>
      <c r="M9" s="244"/>
      <c r="N9" s="260"/>
      <c r="O9" s="260"/>
      <c r="P9" s="260"/>
      <c r="Q9" s="260"/>
      <c r="R9" s="260"/>
      <c r="S9" s="260"/>
      <c r="T9" s="260"/>
      <c r="U9" s="243"/>
      <c r="V9" s="260"/>
      <c r="W9" s="260"/>
      <c r="X9" s="260"/>
      <c r="Y9" s="260"/>
      <c r="Z9" s="281">
        <f t="shared" si="0"/>
        <v>0</v>
      </c>
      <c r="AA9" s="282"/>
    </row>
    <row r="10" ht="23.1" customHeight="1" spans="1:27">
      <c r="A10" s="238"/>
      <c r="B10" s="247"/>
      <c r="C10" s="248"/>
      <c r="D10" s="243"/>
      <c r="E10" s="243"/>
      <c r="F10" s="244"/>
      <c r="G10" s="244"/>
      <c r="H10" s="243"/>
      <c r="I10" s="243"/>
      <c r="J10" s="243"/>
      <c r="K10" s="243"/>
      <c r="L10" s="244"/>
      <c r="M10" s="244"/>
      <c r="N10" s="260"/>
      <c r="O10" s="260"/>
      <c r="P10" s="260"/>
      <c r="Q10" s="260"/>
      <c r="R10" s="260"/>
      <c r="S10" s="260"/>
      <c r="T10" s="260"/>
      <c r="U10" s="243"/>
      <c r="V10" s="260"/>
      <c r="W10" s="260"/>
      <c r="X10" s="260"/>
      <c r="Y10" s="260"/>
      <c r="Z10" s="281">
        <f t="shared" si="0"/>
        <v>0</v>
      </c>
      <c r="AA10" s="282"/>
    </row>
    <row r="11" ht="23.1" customHeight="1" spans="1:27">
      <c r="A11" s="238"/>
      <c r="B11" s="247"/>
      <c r="C11" s="248"/>
      <c r="D11" s="243"/>
      <c r="E11" s="243"/>
      <c r="F11" s="244"/>
      <c r="G11" s="244"/>
      <c r="H11" s="243"/>
      <c r="I11" s="243"/>
      <c r="J11" s="243"/>
      <c r="K11" s="243"/>
      <c r="L11" s="244"/>
      <c r="M11" s="244"/>
      <c r="N11" s="260"/>
      <c r="O11" s="260"/>
      <c r="P11" s="260"/>
      <c r="Q11" s="260"/>
      <c r="R11" s="260"/>
      <c r="S11" s="260"/>
      <c r="T11" s="260"/>
      <c r="U11" s="243"/>
      <c r="V11" s="260"/>
      <c r="W11" s="260"/>
      <c r="X11" s="260"/>
      <c r="Y11" s="260"/>
      <c r="Z11" s="281">
        <f t="shared" si="0"/>
        <v>0</v>
      </c>
      <c r="AA11" s="282"/>
    </row>
    <row r="12" ht="23.1" customHeight="1" spans="1:27">
      <c r="A12" s="238"/>
      <c r="B12" s="245"/>
      <c r="C12" s="249"/>
      <c r="D12" s="243"/>
      <c r="E12" s="243"/>
      <c r="F12" s="244"/>
      <c r="G12" s="244"/>
      <c r="H12" s="243"/>
      <c r="I12" s="243"/>
      <c r="J12" s="243"/>
      <c r="K12" s="243"/>
      <c r="L12" s="244"/>
      <c r="M12" s="244"/>
      <c r="N12" s="260"/>
      <c r="O12" s="260"/>
      <c r="P12" s="260"/>
      <c r="Q12" s="260"/>
      <c r="R12" s="260"/>
      <c r="S12" s="260"/>
      <c r="T12" s="260"/>
      <c r="U12" s="243"/>
      <c r="V12" s="260"/>
      <c r="W12" s="260"/>
      <c r="X12" s="260"/>
      <c r="Y12" s="260"/>
      <c r="Z12" s="281">
        <f t="shared" si="0"/>
        <v>0</v>
      </c>
      <c r="AA12" s="282"/>
    </row>
    <row r="13" ht="23.1" customHeight="1" spans="1:27">
      <c r="A13" s="238"/>
      <c r="B13" s="247"/>
      <c r="C13" s="248"/>
      <c r="D13" s="243"/>
      <c r="E13" s="243"/>
      <c r="F13" s="244"/>
      <c r="G13" s="244"/>
      <c r="H13" s="243"/>
      <c r="I13" s="243"/>
      <c r="J13" s="243"/>
      <c r="K13" s="243"/>
      <c r="L13" s="244"/>
      <c r="M13" s="244"/>
      <c r="N13" s="260"/>
      <c r="O13" s="260"/>
      <c r="P13" s="260"/>
      <c r="Q13" s="260"/>
      <c r="R13" s="260"/>
      <c r="S13" s="260"/>
      <c r="T13" s="260"/>
      <c r="U13" s="243"/>
      <c r="V13" s="260"/>
      <c r="W13" s="260"/>
      <c r="X13" s="260"/>
      <c r="Y13" s="260"/>
      <c r="Z13" s="281">
        <f t="shared" si="0"/>
        <v>0</v>
      </c>
      <c r="AA13" s="282"/>
    </row>
    <row r="14" ht="23.1" customHeight="1" spans="1:27">
      <c r="A14" s="238"/>
      <c r="B14" s="241"/>
      <c r="C14" s="242"/>
      <c r="D14" s="243"/>
      <c r="E14" s="243"/>
      <c r="F14" s="244"/>
      <c r="G14" s="244"/>
      <c r="H14" s="243"/>
      <c r="I14" s="243"/>
      <c r="J14" s="243"/>
      <c r="K14" s="243"/>
      <c r="L14" s="244"/>
      <c r="M14" s="244"/>
      <c r="N14" s="260"/>
      <c r="O14" s="260"/>
      <c r="P14" s="260"/>
      <c r="Q14" s="260"/>
      <c r="R14" s="260"/>
      <c r="S14" s="260"/>
      <c r="T14" s="260"/>
      <c r="U14" s="243"/>
      <c r="V14" s="260"/>
      <c r="W14" s="260"/>
      <c r="X14" s="260"/>
      <c r="Y14" s="260"/>
      <c r="Z14" s="281">
        <f t="shared" si="0"/>
        <v>0</v>
      </c>
      <c r="AA14" s="282"/>
    </row>
    <row r="15" s="219" customFormat="1" ht="23.1" customHeight="1" spans="1:27">
      <c r="A15" s="221"/>
      <c r="B15" s="250" t="s">
        <v>51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61"/>
      <c r="N15" s="262">
        <f>SUM(N7:P14)</f>
        <v>0</v>
      </c>
      <c r="O15" s="263"/>
      <c r="P15" s="264"/>
      <c r="Q15" s="272">
        <f>SUM(Q7:R14)</f>
        <v>0</v>
      </c>
      <c r="R15" s="273"/>
      <c r="S15" s="262">
        <f>SUM(S7:T14)</f>
        <v>0</v>
      </c>
      <c r="T15" s="264"/>
      <c r="U15" s="274"/>
      <c r="V15" s="262">
        <f>SUM(V7:W14)</f>
        <v>0</v>
      </c>
      <c r="W15" s="264"/>
      <c r="X15" s="272">
        <f>SUM(X7:Y14)</f>
        <v>0</v>
      </c>
      <c r="Y15" s="273"/>
      <c r="Z15" s="262">
        <f>SUM(N7:T14)+SUM(V7:W14)+SUM(X7:Y14)</f>
        <v>0</v>
      </c>
      <c r="AA15" s="263"/>
    </row>
    <row r="16" s="219" customFormat="1" ht="25.5" customHeight="1" spans="1:27">
      <c r="A16" s="221"/>
      <c r="B16" s="251" t="s">
        <v>52</v>
      </c>
      <c r="C16" s="252"/>
      <c r="D16" s="252"/>
      <c r="E16" s="252"/>
      <c r="F16" s="252"/>
      <c r="G16" s="253" t="str">
        <f>IF(Z15="","",IF((Z15-INT(Z15))=0,TEXT(Z15,"[DBNUM2]")&amp;"元整",IF(INT(Z15*10)-Z15*10=0,TEXT(INT(Z15),"[DBNUM2]")&amp;"元"&amp;TEXT(INT(Z15*10)-INT(Z15)*10,"[DBNUM2]")&amp;"角整",TEXT(INT(Z15),"[DBNUM2]")&amp;"元"&amp;IF(INT(Z15*10)-INT(Z15)*10=0,"零",TEXT(INT(Z15*10)-INT(Z15)*10,"[DBNUM2]")&amp;"角")&amp;TEXT(RIGHT(Z15,1),"[DBNUM2]")&amp;"分")))</f>
        <v>零元整</v>
      </c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75" t="s">
        <v>53</v>
      </c>
      <c r="U16" s="276"/>
      <c r="V16" s="276"/>
      <c r="W16" s="276"/>
      <c r="X16" s="277"/>
      <c r="Y16" s="283"/>
      <c r="Z16" s="283"/>
      <c r="AA16" s="283"/>
    </row>
  </sheetData>
  <sheetProtection password="EFBB" sheet="1"/>
  <mergeCells count="131">
    <mergeCell ref="B1:AA1"/>
    <mergeCell ref="V2:AA2"/>
    <mergeCell ref="B3:E3"/>
    <mergeCell ref="F3:L3"/>
    <mergeCell ref="N3:U3"/>
    <mergeCell ref="V3:W3"/>
    <mergeCell ref="X3:AA3"/>
    <mergeCell ref="B4:E4"/>
    <mergeCell ref="F4:P4"/>
    <mergeCell ref="Q4:R4"/>
    <mergeCell ref="S4:AA4"/>
    <mergeCell ref="U5:W5"/>
    <mergeCell ref="V6:W6"/>
    <mergeCell ref="B7:C7"/>
    <mergeCell ref="D7:E7"/>
    <mergeCell ref="F7:G7"/>
    <mergeCell ref="H7:I7"/>
    <mergeCell ref="J7:K7"/>
    <mergeCell ref="L7:M7"/>
    <mergeCell ref="N7:P7"/>
    <mergeCell ref="Q7:R7"/>
    <mergeCell ref="S7:T7"/>
    <mergeCell ref="V7:W7"/>
    <mergeCell ref="X7:Y7"/>
    <mergeCell ref="Z7:AA7"/>
    <mergeCell ref="B8:C8"/>
    <mergeCell ref="D8:E8"/>
    <mergeCell ref="F8:G8"/>
    <mergeCell ref="H8:I8"/>
    <mergeCell ref="J8:K8"/>
    <mergeCell ref="L8:M8"/>
    <mergeCell ref="N8:P8"/>
    <mergeCell ref="Q8:R8"/>
    <mergeCell ref="S8:T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P9"/>
    <mergeCell ref="Q9:R9"/>
    <mergeCell ref="S9:T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P10"/>
    <mergeCell ref="Q10:R10"/>
    <mergeCell ref="S10:T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P11"/>
    <mergeCell ref="Q11:R11"/>
    <mergeCell ref="S11:T11"/>
    <mergeCell ref="V11:W11"/>
    <mergeCell ref="X11:Y11"/>
    <mergeCell ref="Z11:AA11"/>
    <mergeCell ref="B12:C12"/>
    <mergeCell ref="D12:E12"/>
    <mergeCell ref="F12:G12"/>
    <mergeCell ref="H12:I12"/>
    <mergeCell ref="J12:K12"/>
    <mergeCell ref="L12:M12"/>
    <mergeCell ref="N12:P12"/>
    <mergeCell ref="Q12:R12"/>
    <mergeCell ref="S12:T12"/>
    <mergeCell ref="V12:W12"/>
    <mergeCell ref="X12:Y12"/>
    <mergeCell ref="Z12:AA12"/>
    <mergeCell ref="B13:C13"/>
    <mergeCell ref="D13:E13"/>
    <mergeCell ref="F13:G13"/>
    <mergeCell ref="H13:I13"/>
    <mergeCell ref="J13:K13"/>
    <mergeCell ref="L13:M13"/>
    <mergeCell ref="N13:P13"/>
    <mergeCell ref="Q13:R13"/>
    <mergeCell ref="S13:T13"/>
    <mergeCell ref="V13:W13"/>
    <mergeCell ref="X13:Y13"/>
    <mergeCell ref="Z13:AA13"/>
    <mergeCell ref="B14:C14"/>
    <mergeCell ref="D14:E14"/>
    <mergeCell ref="F14:G14"/>
    <mergeCell ref="H14:I14"/>
    <mergeCell ref="J14:K14"/>
    <mergeCell ref="L14:M14"/>
    <mergeCell ref="N14:P14"/>
    <mergeCell ref="Q14:R14"/>
    <mergeCell ref="S14:T14"/>
    <mergeCell ref="V14:W14"/>
    <mergeCell ref="X14:Y14"/>
    <mergeCell ref="Z14:AA14"/>
    <mergeCell ref="B15:M15"/>
    <mergeCell ref="N15:P15"/>
    <mergeCell ref="Q15:R15"/>
    <mergeCell ref="S15:T15"/>
    <mergeCell ref="V15:W15"/>
    <mergeCell ref="X15:Y15"/>
    <mergeCell ref="Z15:AA15"/>
    <mergeCell ref="B16:F16"/>
    <mergeCell ref="G16:S16"/>
    <mergeCell ref="T16:W16"/>
    <mergeCell ref="X16:AA16"/>
    <mergeCell ref="B5:C6"/>
    <mergeCell ref="D5:E6"/>
    <mergeCell ref="F5:G6"/>
    <mergeCell ref="H5:I6"/>
    <mergeCell ref="J5:K6"/>
    <mergeCell ref="L5:M6"/>
    <mergeCell ref="X5:Y6"/>
    <mergeCell ref="Z5:AA6"/>
    <mergeCell ref="N5:P6"/>
    <mergeCell ref="Q5:R6"/>
    <mergeCell ref="S5:T6"/>
  </mergeCells>
  <dataValidations count="4">
    <dataValidation allowBlank="1" showInputMessage="1" showErrorMessage="1" prompt="请填写部门全称" sqref="F3:L3"/>
    <dataValidation allowBlank="1" showInputMessage="1" showErrorMessage="1" prompt="请填写项目资金全称" sqref="N3:U3"/>
    <dataValidation allowBlank="1" showInputMessage="1" showErrorMessage="1" prompt="如人数较多，可另附出差人员名单" sqref="F4:P4"/>
    <dataValidation allowBlank="1" showInputMessage="1" showErrorMessage="1" prompt="请简要填写出差任务" sqref="S4:AA4"/>
  </dataValidations>
  <printOptions horizontalCentered="1"/>
  <pageMargins left="1.37777777777778" right="0.36" top="0.786805555555556" bottom="0.590277777777778" header="0.511805555555556" footer="0.236111111111111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K18"/>
  <sheetViews>
    <sheetView zoomScale="130" zoomScaleNormal="130" topLeftCell="A4" workbookViewId="0">
      <selection activeCell="L5" sqref="L5"/>
    </sheetView>
  </sheetViews>
  <sheetFormatPr defaultColWidth="10.625" defaultRowHeight="14.25"/>
  <cols>
    <col min="1" max="1" width="10.5" style="213" customWidth="1"/>
    <col min="2" max="2" width="10.625" style="213" customWidth="1"/>
    <col min="3" max="3" width="10.625" style="213"/>
    <col min="4" max="5" width="10.625" style="213" customWidth="1"/>
    <col min="6" max="6" width="11.5" style="213" customWidth="1"/>
    <col min="7" max="8" width="10.625" style="213"/>
    <col min="9" max="9" width="17.75" style="213" customWidth="1"/>
    <col min="10" max="10" width="16.25" style="213" customWidth="1"/>
    <col min="11" max="11" width="0.125" style="213" customWidth="1"/>
    <col min="12" max="16384" width="10.625" style="213"/>
  </cols>
  <sheetData>
    <row r="1" ht="57" customHeight="1" spans="1:11">
      <c r="A1" s="214"/>
      <c r="B1" s="215" t="s">
        <v>54</v>
      </c>
      <c r="C1" s="215"/>
      <c r="D1" s="215"/>
      <c r="E1" s="215"/>
      <c r="F1" s="215"/>
      <c r="G1" s="215"/>
      <c r="H1" s="215"/>
      <c r="I1" s="215"/>
      <c r="J1" s="215"/>
      <c r="K1" s="215"/>
    </row>
    <row r="2" customHeight="1" spans="1:11">
      <c r="A2" s="216"/>
      <c r="B2" s="217" t="s">
        <v>55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>
      <c r="A3" s="216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>
      <c r="A4" s="216"/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>
      <c r="A5" s="216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>
      <c r="A6" s="216"/>
      <c r="B6" s="218"/>
      <c r="C6" s="218"/>
      <c r="D6" s="218"/>
      <c r="E6" s="218"/>
      <c r="F6" s="218"/>
      <c r="G6" s="218"/>
      <c r="H6" s="218"/>
      <c r="I6" s="218"/>
      <c r="J6" s="218"/>
      <c r="K6" s="218"/>
    </row>
    <row r="7" spans="1:11">
      <c r="A7" s="216"/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>
      <c r="A8" s="216"/>
      <c r="B8" s="218"/>
      <c r="C8" s="218"/>
      <c r="D8" s="218"/>
      <c r="E8" s="218"/>
      <c r="F8" s="218"/>
      <c r="G8" s="218"/>
      <c r="H8" s="218"/>
      <c r="I8" s="218"/>
      <c r="J8" s="218"/>
      <c r="K8" s="218"/>
    </row>
    <row r="9" spans="1:11">
      <c r="A9" s="216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>
      <c r="A10" s="216"/>
      <c r="B10" s="218"/>
      <c r="C10" s="218"/>
      <c r="D10" s="218"/>
      <c r="E10" s="218"/>
      <c r="F10" s="218"/>
      <c r="G10" s="218"/>
      <c r="H10" s="218"/>
      <c r="I10" s="218"/>
      <c r="J10" s="218"/>
      <c r="K10" s="218"/>
    </row>
    <row r="11" spans="1:11">
      <c r="A11" s="216"/>
      <c r="B11" s="218"/>
      <c r="C11" s="218"/>
      <c r="D11" s="218"/>
      <c r="E11" s="218"/>
      <c r="F11" s="218"/>
      <c r="G11" s="218"/>
      <c r="H11" s="218"/>
      <c r="I11" s="218"/>
      <c r="J11" s="218"/>
      <c r="K11" s="218"/>
    </row>
    <row r="12" spans="1:11">
      <c r="A12" s="216"/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>
      <c r="A13" s="216"/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1">
      <c r="A14" s="216"/>
      <c r="B14" s="218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>
      <c r="A15" s="216"/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>
      <c r="A16" s="216"/>
      <c r="B16" s="218"/>
      <c r="C16" s="218"/>
      <c r="D16" s="218"/>
      <c r="E16" s="218"/>
      <c r="F16" s="218"/>
      <c r="G16" s="218"/>
      <c r="H16" s="218"/>
      <c r="I16" s="218"/>
      <c r="J16" s="218"/>
      <c r="K16" s="218"/>
    </row>
    <row r="17" spans="1:11">
      <c r="A17" s="216"/>
      <c r="B17" s="218"/>
      <c r="C17" s="218"/>
      <c r="D17" s="218"/>
      <c r="E17" s="218"/>
      <c r="F17" s="218"/>
      <c r="G17" s="218"/>
      <c r="H17" s="218"/>
      <c r="I17" s="218"/>
      <c r="J17" s="218"/>
      <c r="K17" s="218"/>
    </row>
    <row r="18" ht="141.75" customHeight="1" spans="1:11">
      <c r="A18" s="216"/>
      <c r="B18" s="218"/>
      <c r="C18" s="218"/>
      <c r="D18" s="218"/>
      <c r="E18" s="218"/>
      <c r="F18" s="218"/>
      <c r="G18" s="218"/>
      <c r="H18" s="218"/>
      <c r="I18" s="218"/>
      <c r="J18" s="218"/>
      <c r="K18" s="218"/>
    </row>
  </sheetData>
  <sheetProtection password="EFBB" sheet="1"/>
  <mergeCells count="3">
    <mergeCell ref="B1:K1"/>
    <mergeCell ref="A1:A18"/>
    <mergeCell ref="B2:K18"/>
  </mergeCells>
  <pageMargins left="0.905511811023622" right="0.15748031496063" top="0.31496062992126" bottom="0.511811023622047" header="0.511811023622047" footer="0.511811023622047"/>
  <pageSetup paperSize="9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26"/>
  <sheetViews>
    <sheetView workbookViewId="0">
      <selection activeCell="C24" sqref="C24"/>
    </sheetView>
  </sheetViews>
  <sheetFormatPr defaultColWidth="9" defaultRowHeight="20.1" customHeight="1"/>
  <cols>
    <col min="1" max="1" width="6.125" style="155" customWidth="1"/>
    <col min="2" max="2" width="12.125" style="155" customWidth="1"/>
    <col min="3" max="3" width="12.75" style="155" customWidth="1"/>
    <col min="4" max="4" width="10.25" style="155" customWidth="1"/>
    <col min="5" max="5" width="7.875" style="155" customWidth="1"/>
    <col min="6" max="6" width="10.625" style="155" customWidth="1"/>
    <col min="7" max="7" width="16.25" style="155" customWidth="1"/>
    <col min="8" max="10" width="17" style="155" customWidth="1"/>
    <col min="11" max="11" width="13.25" style="155" customWidth="1"/>
    <col min="12" max="12" width="7.125" style="155" customWidth="1"/>
    <col min="13" max="16384" width="9" style="155"/>
  </cols>
  <sheetData>
    <row r="1" ht="60" customHeight="1" spans="1:12">
      <c r="A1" s="187" t="s">
        <v>56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ht="33" customHeight="1" spans="1:12">
      <c r="A2" s="189" t="s">
        <v>34</v>
      </c>
      <c r="B2" s="189"/>
      <c r="C2" s="190"/>
      <c r="D2" s="190"/>
      <c r="E2" s="191"/>
      <c r="F2" s="191"/>
      <c r="G2" s="158" t="s">
        <v>32</v>
      </c>
      <c r="H2" s="192" t="s">
        <v>57</v>
      </c>
      <c r="I2" s="158"/>
      <c r="J2" s="158"/>
      <c r="K2" s="158"/>
      <c r="L2" s="189"/>
    </row>
    <row r="3" customHeight="1" spans="1:12">
      <c r="A3" s="193" t="s">
        <v>58</v>
      </c>
      <c r="B3" s="194" t="s">
        <v>59</v>
      </c>
      <c r="C3" s="194" t="s">
        <v>60</v>
      </c>
      <c r="D3" s="194" t="s">
        <v>61</v>
      </c>
      <c r="E3" s="194" t="s">
        <v>62</v>
      </c>
      <c r="F3" s="194" t="s">
        <v>63</v>
      </c>
      <c r="G3" s="195" t="s">
        <v>64</v>
      </c>
      <c r="H3" s="195" t="s">
        <v>64</v>
      </c>
      <c r="I3" s="195" t="s">
        <v>64</v>
      </c>
      <c r="J3" s="195" t="s">
        <v>65</v>
      </c>
      <c r="K3" s="195" t="s">
        <v>66</v>
      </c>
      <c r="L3" s="209" t="s">
        <v>27</v>
      </c>
    </row>
    <row r="4" ht="21" customHeight="1" spans="1:12">
      <c r="A4" s="196"/>
      <c r="B4" s="197"/>
      <c r="C4" s="197"/>
      <c r="D4" s="197"/>
      <c r="E4" s="197"/>
      <c r="F4" s="197"/>
      <c r="G4" s="198"/>
      <c r="H4" s="198"/>
      <c r="I4" s="198"/>
      <c r="J4" s="198"/>
      <c r="K4" s="198"/>
      <c r="L4" s="210"/>
    </row>
    <row r="5" ht="21" customHeight="1" spans="1:12">
      <c r="A5" s="199">
        <v>1</v>
      </c>
      <c r="B5" s="200"/>
      <c r="C5" s="201" t="s">
        <v>67</v>
      </c>
      <c r="D5" s="202"/>
      <c r="E5" s="202"/>
      <c r="F5" s="203">
        <f>SUM(G5:K5)</f>
        <v>900</v>
      </c>
      <c r="G5" s="204">
        <v>200</v>
      </c>
      <c r="H5" s="204">
        <v>300</v>
      </c>
      <c r="I5" s="204">
        <v>400</v>
      </c>
      <c r="J5" s="204"/>
      <c r="K5" s="204"/>
      <c r="L5" s="211"/>
    </row>
    <row r="6" ht="21" customHeight="1" spans="1:12">
      <c r="A6" s="199">
        <v>2</v>
      </c>
      <c r="B6" s="200"/>
      <c r="C6" s="201" t="s">
        <v>68</v>
      </c>
      <c r="D6" s="202"/>
      <c r="E6" s="202"/>
      <c r="F6" s="203">
        <f>SUM(G6:K6)</f>
        <v>500</v>
      </c>
      <c r="G6" s="204"/>
      <c r="H6" s="204">
        <v>500</v>
      </c>
      <c r="I6" s="204"/>
      <c r="J6" s="204"/>
      <c r="K6" s="204"/>
      <c r="L6" s="211"/>
    </row>
    <row r="7" ht="21" customHeight="1" spans="1:12">
      <c r="A7" s="199">
        <v>3</v>
      </c>
      <c r="B7" s="200"/>
      <c r="C7" s="201"/>
      <c r="D7" s="202"/>
      <c r="E7" s="202"/>
      <c r="F7" s="203">
        <f t="shared" ref="F7:F17" si="0">SUM(G7:K7)</f>
        <v>0</v>
      </c>
      <c r="G7" s="204"/>
      <c r="H7" s="204"/>
      <c r="I7" s="204"/>
      <c r="J7" s="204"/>
      <c r="K7" s="204"/>
      <c r="L7" s="211"/>
    </row>
    <row r="8" ht="21" customHeight="1" spans="1:12">
      <c r="A8" s="199">
        <v>4</v>
      </c>
      <c r="B8" s="200"/>
      <c r="C8" s="201"/>
      <c r="D8" s="202"/>
      <c r="E8" s="202"/>
      <c r="F8" s="203">
        <f t="shared" si="0"/>
        <v>0</v>
      </c>
      <c r="G8" s="204"/>
      <c r="H8" s="204"/>
      <c r="I8" s="204"/>
      <c r="J8" s="204"/>
      <c r="K8" s="204"/>
      <c r="L8" s="211"/>
    </row>
    <row r="9" ht="21" customHeight="1" spans="1:12">
      <c r="A9" s="199">
        <v>5</v>
      </c>
      <c r="B9" s="200"/>
      <c r="C9" s="201"/>
      <c r="D9" s="202"/>
      <c r="E9" s="202"/>
      <c r="F9" s="203">
        <f t="shared" si="0"/>
        <v>0</v>
      </c>
      <c r="G9" s="204"/>
      <c r="H9" s="204"/>
      <c r="I9" s="204"/>
      <c r="J9" s="204"/>
      <c r="K9" s="204"/>
      <c r="L9" s="211"/>
    </row>
    <row r="10" ht="21" customHeight="1" spans="1:12">
      <c r="A10" s="199">
        <v>6</v>
      </c>
      <c r="B10" s="200"/>
      <c r="C10" s="201"/>
      <c r="D10" s="202"/>
      <c r="E10" s="202"/>
      <c r="F10" s="203">
        <f t="shared" si="0"/>
        <v>0</v>
      </c>
      <c r="G10" s="204"/>
      <c r="H10" s="204"/>
      <c r="I10" s="204"/>
      <c r="J10" s="204"/>
      <c r="K10" s="204"/>
      <c r="L10" s="211"/>
    </row>
    <row r="11" ht="21" customHeight="1" spans="1:12">
      <c r="A11" s="199">
        <v>7</v>
      </c>
      <c r="B11" s="200"/>
      <c r="C11" s="201"/>
      <c r="D11" s="202"/>
      <c r="E11" s="202"/>
      <c r="F11" s="203">
        <f t="shared" si="0"/>
        <v>0</v>
      </c>
      <c r="G11" s="204"/>
      <c r="H11" s="204"/>
      <c r="I11" s="204"/>
      <c r="J11" s="204"/>
      <c r="K11" s="204"/>
      <c r="L11" s="211"/>
    </row>
    <row r="12" ht="21" customHeight="1" spans="1:12">
      <c r="A12" s="199">
        <v>8</v>
      </c>
      <c r="B12" s="200"/>
      <c r="C12" s="201"/>
      <c r="D12" s="202"/>
      <c r="E12" s="202"/>
      <c r="F12" s="203">
        <f t="shared" si="0"/>
        <v>0</v>
      </c>
      <c r="G12" s="204"/>
      <c r="H12" s="204"/>
      <c r="I12" s="204"/>
      <c r="J12" s="204"/>
      <c r="K12" s="204"/>
      <c r="L12" s="211"/>
    </row>
    <row r="13" ht="21" customHeight="1" spans="1:12">
      <c r="A13" s="199">
        <v>9</v>
      </c>
      <c r="B13" s="200"/>
      <c r="C13" s="201"/>
      <c r="D13" s="202"/>
      <c r="E13" s="202"/>
      <c r="F13" s="203">
        <f t="shared" si="0"/>
        <v>0</v>
      </c>
      <c r="G13" s="204"/>
      <c r="H13" s="204"/>
      <c r="I13" s="204"/>
      <c r="J13" s="204"/>
      <c r="K13" s="204"/>
      <c r="L13" s="211"/>
    </row>
    <row r="14" ht="21" customHeight="1" spans="1:12">
      <c r="A14" s="199">
        <v>10</v>
      </c>
      <c r="B14" s="200"/>
      <c r="C14" s="201"/>
      <c r="D14" s="202"/>
      <c r="E14" s="202"/>
      <c r="F14" s="203">
        <f t="shared" si="0"/>
        <v>0</v>
      </c>
      <c r="G14" s="204"/>
      <c r="H14" s="204"/>
      <c r="I14" s="204"/>
      <c r="J14" s="204"/>
      <c r="K14" s="204"/>
      <c r="L14" s="211"/>
    </row>
    <row r="15" ht="21" customHeight="1" spans="1:12">
      <c r="A15" s="199">
        <v>11</v>
      </c>
      <c r="B15" s="200"/>
      <c r="C15" s="201"/>
      <c r="D15" s="202"/>
      <c r="E15" s="202"/>
      <c r="F15" s="203">
        <f t="shared" si="0"/>
        <v>0</v>
      </c>
      <c r="G15" s="204"/>
      <c r="H15" s="204"/>
      <c r="I15" s="204"/>
      <c r="J15" s="204"/>
      <c r="K15" s="204"/>
      <c r="L15" s="211"/>
    </row>
    <row r="16" ht="21" customHeight="1" spans="1:12">
      <c r="A16" s="199">
        <v>12</v>
      </c>
      <c r="B16" s="200"/>
      <c r="C16" s="201"/>
      <c r="D16" s="202"/>
      <c r="E16" s="202"/>
      <c r="F16" s="203">
        <f t="shared" si="0"/>
        <v>0</v>
      </c>
      <c r="G16" s="204"/>
      <c r="H16" s="204"/>
      <c r="I16" s="204"/>
      <c r="J16" s="204"/>
      <c r="K16" s="204"/>
      <c r="L16" s="211"/>
    </row>
    <row r="17" ht="21" customHeight="1" spans="1:12">
      <c r="A17" s="199">
        <v>13</v>
      </c>
      <c r="B17" s="200"/>
      <c r="C17" s="201"/>
      <c r="D17" s="202"/>
      <c r="E17" s="202"/>
      <c r="F17" s="203">
        <f t="shared" si="0"/>
        <v>0</v>
      </c>
      <c r="G17" s="204"/>
      <c r="H17" s="204"/>
      <c r="I17" s="204"/>
      <c r="J17" s="204"/>
      <c r="K17" s="204"/>
      <c r="L17" s="211"/>
    </row>
    <row r="18" ht="21" customHeight="1" spans="1:12">
      <c r="A18" s="205" t="s">
        <v>69</v>
      </c>
      <c r="B18" s="206"/>
      <c r="C18" s="206"/>
      <c r="D18" s="207"/>
      <c r="E18" s="207"/>
      <c r="F18" s="208">
        <f t="shared" ref="F18:I18" si="1">SUM(F5:F17)</f>
        <v>1400</v>
      </c>
      <c r="G18" s="208">
        <f t="shared" si="1"/>
        <v>200</v>
      </c>
      <c r="H18" s="208">
        <f t="shared" si="1"/>
        <v>800</v>
      </c>
      <c r="I18" s="208">
        <f t="shared" si="1"/>
        <v>400</v>
      </c>
      <c r="J18" s="208"/>
      <c r="K18" s="208"/>
      <c r="L18" s="212"/>
    </row>
    <row r="20" customHeight="1" spans="1:2">
      <c r="A20" s="69" t="s">
        <v>70</v>
      </c>
      <c r="B20" s="69" t="s">
        <v>71</v>
      </c>
    </row>
    <row r="21" customHeight="1" spans="1:2">
      <c r="A21" s="69"/>
      <c r="B21" s="69" t="s">
        <v>72</v>
      </c>
    </row>
    <row r="22" customHeight="1" spans="2:2">
      <c r="B22" s="69" t="s">
        <v>73</v>
      </c>
    </row>
    <row r="23" customHeight="1" spans="2:2">
      <c r="B23" s="69" t="s">
        <v>74</v>
      </c>
    </row>
    <row r="24" customHeight="1" spans="2:2">
      <c r="B24" s="69" t="s">
        <v>75</v>
      </c>
    </row>
    <row r="25" customHeight="1" spans="2:2">
      <c r="B25" s="69" t="s">
        <v>76</v>
      </c>
    </row>
    <row r="26" customHeight="1" spans="2:2">
      <c r="B26" s="69" t="s">
        <v>77</v>
      </c>
    </row>
  </sheetData>
  <sheetProtection insertRows="0" deleteRows="0"/>
  <mergeCells count="16">
    <mergeCell ref="A1:L1"/>
    <mergeCell ref="A2:B2"/>
    <mergeCell ref="C2:D2"/>
    <mergeCell ref="A18:D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E5:E17">
      <formula1>"在职,外聘,临时,退休"</formula1>
    </dataValidation>
  </dataValidations>
  <printOptions horizontalCentered="1"/>
  <pageMargins left="1.37795275590551" right="0.15748031496063" top="0.984251968503937" bottom="0.984251968503937" header="0.511811023622047" footer="0.78740157480315"/>
  <pageSetup paperSize="9" scale="82" fitToHeight="0" orientation="landscape" blackAndWhite="1"/>
  <headerFooter alignWithMargins="0">
    <oddFooter>&amp;C经办人                    部门负责人                    归口部门负责人                   财务审核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P76"/>
  <sheetViews>
    <sheetView workbookViewId="0">
      <pane xSplit="6" ySplit="4" topLeftCell="G5" activePane="bottomRight" state="frozen"/>
      <selection/>
      <selection pane="topRight"/>
      <selection pane="bottomLeft"/>
      <selection pane="bottomRight" activeCell="O14" sqref="O14"/>
    </sheetView>
  </sheetViews>
  <sheetFormatPr defaultColWidth="9" defaultRowHeight="14.25"/>
  <cols>
    <col min="1" max="1" width="6" style="155" customWidth="1"/>
    <col min="2" max="2" width="13.125" style="155" customWidth="1"/>
    <col min="3" max="3" width="8.25" style="155" customWidth="1"/>
    <col min="4" max="5" width="10.25" style="155" customWidth="1"/>
    <col min="6" max="6" width="12.25" style="155" customWidth="1"/>
    <col min="7" max="11" width="15" style="155" customWidth="1"/>
    <col min="12" max="12" width="12.75" style="155" customWidth="1"/>
    <col min="13" max="15" width="16.75" style="155" customWidth="1"/>
    <col min="16" max="16" width="16.125" style="155" customWidth="1"/>
    <col min="17" max="16384" width="9" style="155"/>
  </cols>
  <sheetData>
    <row r="1" ht="66" customHeight="1" spans="1:16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="156" customFormat="1" ht="41.25" customHeight="1" spans="2:16">
      <c r="B2" s="158"/>
      <c r="C2" s="159"/>
      <c r="D2" s="159"/>
      <c r="E2" s="159"/>
      <c r="F2" s="159"/>
      <c r="G2" s="159"/>
      <c r="H2" s="159"/>
      <c r="I2" s="159"/>
      <c r="J2" s="159"/>
      <c r="K2" s="158" t="s">
        <v>32</v>
      </c>
      <c r="L2" s="173" t="s">
        <v>79</v>
      </c>
      <c r="M2" s="173"/>
      <c r="N2" s="173"/>
      <c r="O2" s="173"/>
      <c r="P2" s="173"/>
    </row>
    <row r="3" s="157" customFormat="1" spans="1:16">
      <c r="A3" s="160" t="s">
        <v>58</v>
      </c>
      <c r="B3" s="161" t="s">
        <v>59</v>
      </c>
      <c r="C3" s="161" t="s">
        <v>60</v>
      </c>
      <c r="D3" s="161" t="s">
        <v>61</v>
      </c>
      <c r="E3" s="161" t="s">
        <v>80</v>
      </c>
      <c r="F3" s="162" t="s">
        <v>63</v>
      </c>
      <c r="G3" s="163" t="s">
        <v>81</v>
      </c>
      <c r="H3" s="163" t="s">
        <v>81</v>
      </c>
      <c r="I3" s="163" t="s">
        <v>81</v>
      </c>
      <c r="J3" s="163" t="s">
        <v>81</v>
      </c>
      <c r="K3" s="163" t="s">
        <v>81</v>
      </c>
      <c r="L3" s="161" t="s">
        <v>27</v>
      </c>
      <c r="M3" s="161" t="s">
        <v>82</v>
      </c>
      <c r="N3" s="161" t="s">
        <v>83</v>
      </c>
      <c r="O3" s="161" t="s">
        <v>84</v>
      </c>
      <c r="P3" s="174" t="s">
        <v>85</v>
      </c>
    </row>
    <row r="4" s="156" customFormat="1" customHeight="1" spans="1:16">
      <c r="A4" s="164"/>
      <c r="B4" s="165"/>
      <c r="C4" s="165"/>
      <c r="D4" s="165"/>
      <c r="E4" s="165"/>
      <c r="F4" s="166"/>
      <c r="G4" s="167"/>
      <c r="H4" s="167"/>
      <c r="I4" s="167"/>
      <c r="J4" s="167"/>
      <c r="K4" s="167"/>
      <c r="L4" s="165"/>
      <c r="M4" s="165"/>
      <c r="N4" s="165"/>
      <c r="O4" s="165"/>
      <c r="P4" s="175"/>
    </row>
    <row r="5" s="156" customFormat="1" ht="24.95" customHeight="1" spans="1:16">
      <c r="A5" s="168">
        <v>1</v>
      </c>
      <c r="B5" s="169"/>
      <c r="C5" s="169" t="s">
        <v>67</v>
      </c>
      <c r="D5" s="169"/>
      <c r="E5" s="170"/>
      <c r="F5" s="171">
        <f>SUM(G5:K5)</f>
        <v>500</v>
      </c>
      <c r="G5" s="172">
        <v>200</v>
      </c>
      <c r="H5" s="172">
        <v>300</v>
      </c>
      <c r="I5" s="176"/>
      <c r="J5" s="176"/>
      <c r="K5" s="177"/>
      <c r="L5" s="178"/>
      <c r="M5" s="169"/>
      <c r="N5" s="169"/>
      <c r="O5" s="169"/>
      <c r="P5" s="179"/>
    </row>
    <row r="6" s="156" customFormat="1" ht="24.95" customHeight="1" spans="1:16">
      <c r="A6" s="168">
        <v>2</v>
      </c>
      <c r="B6" s="169"/>
      <c r="C6" s="169" t="s">
        <v>68</v>
      </c>
      <c r="D6" s="169"/>
      <c r="E6" s="170"/>
      <c r="F6" s="171">
        <f t="shared" ref="F6:F66" si="0">SUM(G6:K6)</f>
        <v>600</v>
      </c>
      <c r="G6" s="172">
        <v>100</v>
      </c>
      <c r="H6" s="172"/>
      <c r="I6" s="176">
        <v>500</v>
      </c>
      <c r="J6" s="176"/>
      <c r="K6" s="177"/>
      <c r="L6" s="178"/>
      <c r="M6" s="169"/>
      <c r="N6" s="169"/>
      <c r="O6" s="169"/>
      <c r="P6" s="179"/>
    </row>
    <row r="7" s="156" customFormat="1" ht="24.95" customHeight="1" spans="1:16">
      <c r="A7" s="168">
        <v>3</v>
      </c>
      <c r="B7" s="169"/>
      <c r="C7" s="169"/>
      <c r="D7" s="169"/>
      <c r="E7" s="170"/>
      <c r="F7" s="171">
        <f t="shared" si="0"/>
        <v>0</v>
      </c>
      <c r="G7" s="172"/>
      <c r="H7" s="172"/>
      <c r="I7" s="176"/>
      <c r="J7" s="176"/>
      <c r="K7" s="177"/>
      <c r="L7" s="178"/>
      <c r="M7" s="169"/>
      <c r="N7" s="169"/>
      <c r="O7" s="169"/>
      <c r="P7" s="179"/>
    </row>
    <row r="8" s="156" customFormat="1" ht="24.95" customHeight="1" spans="1:16">
      <c r="A8" s="168">
        <v>4</v>
      </c>
      <c r="B8" s="169"/>
      <c r="C8" s="169"/>
      <c r="D8" s="169"/>
      <c r="E8" s="170"/>
      <c r="F8" s="171">
        <f t="shared" si="0"/>
        <v>0</v>
      </c>
      <c r="G8" s="172"/>
      <c r="H8" s="172"/>
      <c r="I8" s="176"/>
      <c r="J8" s="176"/>
      <c r="K8" s="177"/>
      <c r="L8" s="178"/>
      <c r="M8" s="169"/>
      <c r="N8" s="169"/>
      <c r="O8" s="169"/>
      <c r="P8" s="179"/>
    </row>
    <row r="9" s="156" customFormat="1" ht="24.95" customHeight="1" spans="1:16">
      <c r="A9" s="168">
        <v>5</v>
      </c>
      <c r="B9" s="169"/>
      <c r="C9" s="169"/>
      <c r="D9" s="169"/>
      <c r="E9" s="170"/>
      <c r="F9" s="171">
        <f t="shared" si="0"/>
        <v>0</v>
      </c>
      <c r="G9" s="172"/>
      <c r="H9" s="172"/>
      <c r="I9" s="176"/>
      <c r="J9" s="176"/>
      <c r="K9" s="177"/>
      <c r="L9" s="178"/>
      <c r="M9" s="169"/>
      <c r="N9" s="169"/>
      <c r="O9" s="169"/>
      <c r="P9" s="179"/>
    </row>
    <row r="10" s="156" customFormat="1" ht="24.95" customHeight="1" spans="1:16">
      <c r="A10" s="168">
        <v>6</v>
      </c>
      <c r="B10" s="169"/>
      <c r="C10" s="169"/>
      <c r="D10" s="169"/>
      <c r="E10" s="170"/>
      <c r="F10" s="171">
        <f t="shared" si="0"/>
        <v>0</v>
      </c>
      <c r="G10" s="172"/>
      <c r="H10" s="172"/>
      <c r="I10" s="176"/>
      <c r="J10" s="176"/>
      <c r="K10" s="177"/>
      <c r="L10" s="178"/>
      <c r="M10" s="169"/>
      <c r="N10" s="169"/>
      <c r="O10" s="169"/>
      <c r="P10" s="179"/>
    </row>
    <row r="11" s="156" customFormat="1" ht="24.95" customHeight="1" spans="1:16">
      <c r="A11" s="168">
        <v>7</v>
      </c>
      <c r="B11" s="169"/>
      <c r="C11" s="169"/>
      <c r="D11" s="169"/>
      <c r="E11" s="170"/>
      <c r="F11" s="171">
        <f t="shared" si="0"/>
        <v>0</v>
      </c>
      <c r="G11" s="172"/>
      <c r="H11" s="172"/>
      <c r="I11" s="176"/>
      <c r="J11" s="176"/>
      <c r="K11" s="177"/>
      <c r="L11" s="178"/>
      <c r="M11" s="169"/>
      <c r="N11" s="169"/>
      <c r="O11" s="169"/>
      <c r="P11" s="179"/>
    </row>
    <row r="12" s="156" customFormat="1" ht="24.95" customHeight="1" spans="1:16">
      <c r="A12" s="168">
        <v>8</v>
      </c>
      <c r="B12" s="169"/>
      <c r="C12" s="169"/>
      <c r="D12" s="169"/>
      <c r="E12" s="170"/>
      <c r="F12" s="171">
        <f t="shared" si="0"/>
        <v>0</v>
      </c>
      <c r="G12" s="172"/>
      <c r="H12" s="172"/>
      <c r="I12" s="176"/>
      <c r="J12" s="176"/>
      <c r="K12" s="177"/>
      <c r="L12" s="178"/>
      <c r="M12" s="169"/>
      <c r="N12" s="169"/>
      <c r="O12" s="169"/>
      <c r="P12" s="179"/>
    </row>
    <row r="13" s="156" customFormat="1" ht="24.95" customHeight="1" spans="1:16">
      <c r="A13" s="168">
        <v>9</v>
      </c>
      <c r="B13" s="169"/>
      <c r="C13" s="169"/>
      <c r="D13" s="169"/>
      <c r="E13" s="170"/>
      <c r="F13" s="171">
        <f t="shared" si="0"/>
        <v>0</v>
      </c>
      <c r="G13" s="172"/>
      <c r="H13" s="172"/>
      <c r="I13" s="176"/>
      <c r="J13" s="176"/>
      <c r="K13" s="177"/>
      <c r="L13" s="178"/>
      <c r="M13" s="169"/>
      <c r="N13" s="169"/>
      <c r="O13" s="169"/>
      <c r="P13" s="179"/>
    </row>
    <row r="14" s="156" customFormat="1" ht="24.95" customHeight="1" spans="1:16">
      <c r="A14" s="168">
        <v>10</v>
      </c>
      <c r="B14" s="169"/>
      <c r="C14" s="169"/>
      <c r="D14" s="169"/>
      <c r="E14" s="170"/>
      <c r="F14" s="171">
        <f t="shared" si="0"/>
        <v>0</v>
      </c>
      <c r="G14" s="172"/>
      <c r="H14" s="172"/>
      <c r="I14" s="176"/>
      <c r="J14" s="176"/>
      <c r="K14" s="177"/>
      <c r="L14" s="178"/>
      <c r="M14" s="169"/>
      <c r="N14" s="169"/>
      <c r="O14" s="169"/>
      <c r="P14" s="179"/>
    </row>
    <row r="15" s="156" customFormat="1" ht="24.95" customHeight="1" spans="1:16">
      <c r="A15" s="168">
        <v>11</v>
      </c>
      <c r="B15" s="169"/>
      <c r="C15" s="169"/>
      <c r="D15" s="169"/>
      <c r="E15" s="170"/>
      <c r="F15" s="171">
        <f t="shared" si="0"/>
        <v>0</v>
      </c>
      <c r="G15" s="172"/>
      <c r="H15" s="172"/>
      <c r="I15" s="176"/>
      <c r="J15" s="176"/>
      <c r="K15" s="177"/>
      <c r="L15" s="178"/>
      <c r="M15" s="169"/>
      <c r="N15" s="169"/>
      <c r="O15" s="169"/>
      <c r="P15" s="179"/>
    </row>
    <row r="16" s="156" customFormat="1" ht="24.95" customHeight="1" spans="1:16">
      <c r="A16" s="168">
        <v>12</v>
      </c>
      <c r="B16" s="169"/>
      <c r="C16" s="169"/>
      <c r="D16" s="169"/>
      <c r="E16" s="170"/>
      <c r="F16" s="171">
        <f t="shared" si="0"/>
        <v>0</v>
      </c>
      <c r="G16" s="172"/>
      <c r="H16" s="172"/>
      <c r="I16" s="176"/>
      <c r="J16" s="176"/>
      <c r="K16" s="177"/>
      <c r="L16" s="178"/>
      <c r="M16" s="169"/>
      <c r="N16" s="169"/>
      <c r="O16" s="169"/>
      <c r="P16" s="179"/>
    </row>
    <row r="17" s="156" customFormat="1" ht="24.95" customHeight="1" spans="1:16">
      <c r="A17" s="168">
        <v>13</v>
      </c>
      <c r="B17" s="169"/>
      <c r="C17" s="169"/>
      <c r="D17" s="169"/>
      <c r="E17" s="170"/>
      <c r="F17" s="171">
        <f t="shared" si="0"/>
        <v>0</v>
      </c>
      <c r="G17" s="172"/>
      <c r="H17" s="172"/>
      <c r="I17" s="176"/>
      <c r="J17" s="176"/>
      <c r="K17" s="177"/>
      <c r="L17" s="178"/>
      <c r="M17" s="169"/>
      <c r="N17" s="169"/>
      <c r="O17" s="169"/>
      <c r="P17" s="179"/>
    </row>
    <row r="18" s="156" customFormat="1" ht="24.95" customHeight="1" spans="1:16">
      <c r="A18" s="168">
        <v>14</v>
      </c>
      <c r="B18" s="169"/>
      <c r="C18" s="169"/>
      <c r="D18" s="169"/>
      <c r="E18" s="170"/>
      <c r="F18" s="171">
        <f t="shared" si="0"/>
        <v>0</v>
      </c>
      <c r="G18" s="172"/>
      <c r="H18" s="172"/>
      <c r="I18" s="176"/>
      <c r="J18" s="176"/>
      <c r="K18" s="177"/>
      <c r="L18" s="178"/>
      <c r="M18" s="169"/>
      <c r="N18" s="169"/>
      <c r="O18" s="169"/>
      <c r="P18" s="179"/>
    </row>
    <row r="19" s="156" customFormat="1" ht="24.95" customHeight="1" spans="1:16">
      <c r="A19" s="168">
        <v>15</v>
      </c>
      <c r="B19" s="169"/>
      <c r="C19" s="169"/>
      <c r="D19" s="169"/>
      <c r="E19" s="170"/>
      <c r="F19" s="171">
        <f t="shared" si="0"/>
        <v>0</v>
      </c>
      <c r="G19" s="172"/>
      <c r="H19" s="172"/>
      <c r="I19" s="176"/>
      <c r="J19" s="176"/>
      <c r="K19" s="177"/>
      <c r="L19" s="178"/>
      <c r="M19" s="169"/>
      <c r="N19" s="169"/>
      <c r="O19" s="169"/>
      <c r="P19" s="179"/>
    </row>
    <row r="20" s="156" customFormat="1" ht="24.95" customHeight="1" spans="1:16">
      <c r="A20" s="168">
        <v>16</v>
      </c>
      <c r="B20" s="169"/>
      <c r="C20" s="169"/>
      <c r="D20" s="169"/>
      <c r="E20" s="170"/>
      <c r="F20" s="171">
        <f t="shared" si="0"/>
        <v>0</v>
      </c>
      <c r="G20" s="172"/>
      <c r="H20" s="172"/>
      <c r="I20" s="176"/>
      <c r="J20" s="176"/>
      <c r="K20" s="177"/>
      <c r="L20" s="178"/>
      <c r="M20" s="169"/>
      <c r="N20" s="169"/>
      <c r="O20" s="169"/>
      <c r="P20" s="179"/>
    </row>
    <row r="21" s="156" customFormat="1" ht="24.95" customHeight="1" spans="1:16">
      <c r="A21" s="168">
        <v>17</v>
      </c>
      <c r="B21" s="169"/>
      <c r="C21" s="169"/>
      <c r="D21" s="169"/>
      <c r="E21" s="170"/>
      <c r="F21" s="171">
        <f t="shared" si="0"/>
        <v>0</v>
      </c>
      <c r="G21" s="172"/>
      <c r="H21" s="172"/>
      <c r="I21" s="176"/>
      <c r="J21" s="176"/>
      <c r="K21" s="177"/>
      <c r="L21" s="178"/>
      <c r="M21" s="169"/>
      <c r="N21" s="169"/>
      <c r="O21" s="169"/>
      <c r="P21" s="179"/>
    </row>
    <row r="22" s="156" customFormat="1" ht="24.95" customHeight="1" spans="1:16">
      <c r="A22" s="168">
        <v>18</v>
      </c>
      <c r="B22" s="169"/>
      <c r="C22" s="169"/>
      <c r="D22" s="169"/>
      <c r="E22" s="170"/>
      <c r="F22" s="171">
        <f t="shared" si="0"/>
        <v>0</v>
      </c>
      <c r="G22" s="172"/>
      <c r="H22" s="172"/>
      <c r="I22" s="176"/>
      <c r="J22" s="176"/>
      <c r="K22" s="177"/>
      <c r="L22" s="178"/>
      <c r="M22" s="169"/>
      <c r="N22" s="169"/>
      <c r="O22" s="169"/>
      <c r="P22" s="179"/>
    </row>
    <row r="23" s="156" customFormat="1" ht="24.95" customHeight="1" spans="1:16">
      <c r="A23" s="168">
        <v>19</v>
      </c>
      <c r="B23" s="169"/>
      <c r="C23" s="169"/>
      <c r="D23" s="169"/>
      <c r="E23" s="170"/>
      <c r="F23" s="171">
        <f t="shared" si="0"/>
        <v>0</v>
      </c>
      <c r="G23" s="172"/>
      <c r="H23" s="172"/>
      <c r="I23" s="176"/>
      <c r="J23" s="176"/>
      <c r="K23" s="177"/>
      <c r="L23" s="178"/>
      <c r="M23" s="169"/>
      <c r="N23" s="169"/>
      <c r="O23" s="169"/>
      <c r="P23" s="179"/>
    </row>
    <row r="24" s="156" customFormat="1" ht="24.95" customHeight="1" spans="1:16">
      <c r="A24" s="168">
        <v>20</v>
      </c>
      <c r="B24" s="169"/>
      <c r="C24" s="169"/>
      <c r="D24" s="169"/>
      <c r="E24" s="170"/>
      <c r="F24" s="171">
        <f t="shared" si="0"/>
        <v>0</v>
      </c>
      <c r="G24" s="172"/>
      <c r="H24" s="172"/>
      <c r="I24" s="176"/>
      <c r="J24" s="176"/>
      <c r="K24" s="177"/>
      <c r="L24" s="178"/>
      <c r="M24" s="169"/>
      <c r="N24" s="169"/>
      <c r="O24" s="169"/>
      <c r="P24" s="179"/>
    </row>
    <row r="25" s="156" customFormat="1" ht="24.95" customHeight="1" spans="1:16">
      <c r="A25" s="168">
        <v>21</v>
      </c>
      <c r="B25" s="169"/>
      <c r="C25" s="169"/>
      <c r="D25" s="169"/>
      <c r="E25" s="170"/>
      <c r="F25" s="171">
        <f t="shared" si="0"/>
        <v>0</v>
      </c>
      <c r="G25" s="172"/>
      <c r="H25" s="172"/>
      <c r="I25" s="176"/>
      <c r="J25" s="176"/>
      <c r="K25" s="177"/>
      <c r="L25" s="178"/>
      <c r="M25" s="169"/>
      <c r="N25" s="169"/>
      <c r="O25" s="169"/>
      <c r="P25" s="179"/>
    </row>
    <row r="26" s="156" customFormat="1" ht="24.95" customHeight="1" spans="1:16">
      <c r="A26" s="168">
        <v>22</v>
      </c>
      <c r="B26" s="169"/>
      <c r="C26" s="169"/>
      <c r="D26" s="169"/>
      <c r="E26" s="170"/>
      <c r="F26" s="171">
        <f t="shared" si="0"/>
        <v>0</v>
      </c>
      <c r="G26" s="172"/>
      <c r="H26" s="172"/>
      <c r="I26" s="176"/>
      <c r="J26" s="176"/>
      <c r="K26" s="177"/>
      <c r="L26" s="178"/>
      <c r="M26" s="169"/>
      <c r="N26" s="169"/>
      <c r="O26" s="169"/>
      <c r="P26" s="179"/>
    </row>
    <row r="27" s="156" customFormat="1" ht="24.95" customHeight="1" spans="1:16">
      <c r="A27" s="168">
        <v>23</v>
      </c>
      <c r="B27" s="169"/>
      <c r="C27" s="169"/>
      <c r="D27" s="169"/>
      <c r="E27" s="170"/>
      <c r="F27" s="171">
        <f t="shared" si="0"/>
        <v>0</v>
      </c>
      <c r="G27" s="172"/>
      <c r="H27" s="172"/>
      <c r="I27" s="176"/>
      <c r="J27" s="176"/>
      <c r="K27" s="177"/>
      <c r="L27" s="178"/>
      <c r="M27" s="169"/>
      <c r="N27" s="169"/>
      <c r="O27" s="169"/>
      <c r="P27" s="179"/>
    </row>
    <row r="28" s="156" customFormat="1" ht="24.95" customHeight="1" spans="1:16">
      <c r="A28" s="168">
        <v>24</v>
      </c>
      <c r="B28" s="169"/>
      <c r="C28" s="169"/>
      <c r="D28" s="169"/>
      <c r="E28" s="170"/>
      <c r="F28" s="171">
        <f t="shared" si="0"/>
        <v>0</v>
      </c>
      <c r="G28" s="172"/>
      <c r="H28" s="172"/>
      <c r="I28" s="176"/>
      <c r="J28" s="176"/>
      <c r="K28" s="177"/>
      <c r="L28" s="178"/>
      <c r="M28" s="169"/>
      <c r="N28" s="169"/>
      <c r="O28" s="169"/>
      <c r="P28" s="179"/>
    </row>
    <row r="29" s="156" customFormat="1" ht="24.95" customHeight="1" spans="1:16">
      <c r="A29" s="168">
        <v>25</v>
      </c>
      <c r="B29" s="169"/>
      <c r="C29" s="169"/>
      <c r="D29" s="169"/>
      <c r="E29" s="170"/>
      <c r="F29" s="171">
        <f t="shared" si="0"/>
        <v>0</v>
      </c>
      <c r="G29" s="172"/>
      <c r="H29" s="172"/>
      <c r="I29" s="176"/>
      <c r="J29" s="176"/>
      <c r="K29" s="177"/>
      <c r="L29" s="178"/>
      <c r="M29" s="169"/>
      <c r="N29" s="169"/>
      <c r="O29" s="169"/>
      <c r="P29" s="179"/>
    </row>
    <row r="30" s="156" customFormat="1" ht="24.95" customHeight="1" spans="1:16">
      <c r="A30" s="168">
        <v>26</v>
      </c>
      <c r="B30" s="169"/>
      <c r="C30" s="169"/>
      <c r="D30" s="169"/>
      <c r="E30" s="170"/>
      <c r="F30" s="171">
        <f t="shared" si="0"/>
        <v>0</v>
      </c>
      <c r="G30" s="172"/>
      <c r="H30" s="172"/>
      <c r="I30" s="176"/>
      <c r="J30" s="176"/>
      <c r="K30" s="177"/>
      <c r="L30" s="178"/>
      <c r="M30" s="169"/>
      <c r="N30" s="169"/>
      <c r="O30" s="169"/>
      <c r="P30" s="179"/>
    </row>
    <row r="31" s="156" customFormat="1" ht="24.95" customHeight="1" spans="1:16">
      <c r="A31" s="168">
        <v>27</v>
      </c>
      <c r="B31" s="169"/>
      <c r="C31" s="169"/>
      <c r="D31" s="169"/>
      <c r="E31" s="170"/>
      <c r="F31" s="171">
        <f t="shared" si="0"/>
        <v>0</v>
      </c>
      <c r="G31" s="172"/>
      <c r="H31" s="172"/>
      <c r="I31" s="176"/>
      <c r="J31" s="176"/>
      <c r="K31" s="177"/>
      <c r="L31" s="178"/>
      <c r="M31" s="169"/>
      <c r="N31" s="169"/>
      <c r="O31" s="169"/>
      <c r="P31" s="179"/>
    </row>
    <row r="32" s="156" customFormat="1" ht="24.95" customHeight="1" spans="1:16">
      <c r="A32" s="168">
        <v>28</v>
      </c>
      <c r="B32" s="169"/>
      <c r="C32" s="169"/>
      <c r="D32" s="169"/>
      <c r="E32" s="170"/>
      <c r="F32" s="171">
        <f t="shared" si="0"/>
        <v>0</v>
      </c>
      <c r="G32" s="172"/>
      <c r="H32" s="172"/>
      <c r="I32" s="176"/>
      <c r="J32" s="176"/>
      <c r="K32" s="177"/>
      <c r="L32" s="178"/>
      <c r="M32" s="169"/>
      <c r="N32" s="169"/>
      <c r="O32" s="169"/>
      <c r="P32" s="179"/>
    </row>
    <row r="33" s="156" customFormat="1" ht="24.95" customHeight="1" spans="1:16">
      <c r="A33" s="168">
        <v>29</v>
      </c>
      <c r="B33" s="169"/>
      <c r="C33" s="169"/>
      <c r="D33" s="169"/>
      <c r="E33" s="170"/>
      <c r="F33" s="171">
        <f t="shared" si="0"/>
        <v>0</v>
      </c>
      <c r="G33" s="172"/>
      <c r="H33" s="172"/>
      <c r="I33" s="176"/>
      <c r="J33" s="176"/>
      <c r="K33" s="177"/>
      <c r="L33" s="178"/>
      <c r="M33" s="169"/>
      <c r="N33" s="169"/>
      <c r="O33" s="169"/>
      <c r="P33" s="179"/>
    </row>
    <row r="34" s="156" customFormat="1" ht="24.95" customHeight="1" spans="1:16">
      <c r="A34" s="168">
        <v>30</v>
      </c>
      <c r="B34" s="169"/>
      <c r="C34" s="169"/>
      <c r="D34" s="169"/>
      <c r="E34" s="170"/>
      <c r="F34" s="171">
        <f t="shared" si="0"/>
        <v>0</v>
      </c>
      <c r="G34" s="172"/>
      <c r="H34" s="172"/>
      <c r="I34" s="176"/>
      <c r="J34" s="176"/>
      <c r="K34" s="177"/>
      <c r="L34" s="178"/>
      <c r="M34" s="169"/>
      <c r="N34" s="169"/>
      <c r="O34" s="169"/>
      <c r="P34" s="179"/>
    </row>
    <row r="35" s="156" customFormat="1" ht="24.95" customHeight="1" spans="1:16">
      <c r="A35" s="168">
        <v>31</v>
      </c>
      <c r="B35" s="169"/>
      <c r="C35" s="169"/>
      <c r="D35" s="169"/>
      <c r="E35" s="170"/>
      <c r="F35" s="171">
        <f t="shared" si="0"/>
        <v>0</v>
      </c>
      <c r="G35" s="172"/>
      <c r="H35" s="172"/>
      <c r="I35" s="176"/>
      <c r="J35" s="176"/>
      <c r="K35" s="177"/>
      <c r="L35" s="178"/>
      <c r="M35" s="169"/>
      <c r="N35" s="169"/>
      <c r="O35" s="169"/>
      <c r="P35" s="179"/>
    </row>
    <row r="36" s="156" customFormat="1" ht="24.95" customHeight="1" spans="1:16">
      <c r="A36" s="168">
        <v>32</v>
      </c>
      <c r="B36" s="169"/>
      <c r="C36" s="169"/>
      <c r="D36" s="169"/>
      <c r="E36" s="170"/>
      <c r="F36" s="171">
        <f t="shared" si="0"/>
        <v>0</v>
      </c>
      <c r="G36" s="172"/>
      <c r="H36" s="172"/>
      <c r="I36" s="176"/>
      <c r="J36" s="176"/>
      <c r="K36" s="177"/>
      <c r="L36" s="178"/>
      <c r="M36" s="169"/>
      <c r="N36" s="169"/>
      <c r="O36" s="169"/>
      <c r="P36" s="179"/>
    </row>
    <row r="37" s="156" customFormat="1" ht="24.95" customHeight="1" spans="1:16">
      <c r="A37" s="168">
        <v>33</v>
      </c>
      <c r="B37" s="169"/>
      <c r="C37" s="169"/>
      <c r="D37" s="169"/>
      <c r="E37" s="170"/>
      <c r="F37" s="171">
        <f t="shared" si="0"/>
        <v>0</v>
      </c>
      <c r="G37" s="172"/>
      <c r="H37" s="172"/>
      <c r="I37" s="176"/>
      <c r="J37" s="176"/>
      <c r="K37" s="177"/>
      <c r="L37" s="178"/>
      <c r="M37" s="169"/>
      <c r="N37" s="169"/>
      <c r="O37" s="169"/>
      <c r="P37" s="179"/>
    </row>
    <row r="38" s="156" customFormat="1" ht="24.95" customHeight="1" spans="1:16">
      <c r="A38" s="168">
        <v>34</v>
      </c>
      <c r="B38" s="169"/>
      <c r="C38" s="169"/>
      <c r="D38" s="169"/>
      <c r="E38" s="170"/>
      <c r="F38" s="171">
        <f t="shared" si="0"/>
        <v>0</v>
      </c>
      <c r="G38" s="172"/>
      <c r="H38" s="172"/>
      <c r="I38" s="176"/>
      <c r="J38" s="176"/>
      <c r="K38" s="177"/>
      <c r="L38" s="178"/>
      <c r="M38" s="169"/>
      <c r="N38" s="169"/>
      <c r="O38" s="169"/>
      <c r="P38" s="179"/>
    </row>
    <row r="39" s="156" customFormat="1" ht="24.95" customHeight="1" spans="1:16">
      <c r="A39" s="168">
        <v>35</v>
      </c>
      <c r="B39" s="169"/>
      <c r="C39" s="169"/>
      <c r="D39" s="169"/>
      <c r="E39" s="170"/>
      <c r="F39" s="171">
        <f t="shared" si="0"/>
        <v>0</v>
      </c>
      <c r="G39" s="172"/>
      <c r="H39" s="172"/>
      <c r="I39" s="176"/>
      <c r="J39" s="176"/>
      <c r="K39" s="177"/>
      <c r="L39" s="178"/>
      <c r="M39" s="169"/>
      <c r="N39" s="169"/>
      <c r="O39" s="169"/>
      <c r="P39" s="179"/>
    </row>
    <row r="40" s="156" customFormat="1" ht="24.95" customHeight="1" spans="1:16">
      <c r="A40" s="168">
        <v>36</v>
      </c>
      <c r="B40" s="169"/>
      <c r="C40" s="169"/>
      <c r="D40" s="169"/>
      <c r="E40" s="170"/>
      <c r="F40" s="171">
        <f t="shared" si="0"/>
        <v>0</v>
      </c>
      <c r="G40" s="172"/>
      <c r="H40" s="172"/>
      <c r="I40" s="176"/>
      <c r="J40" s="176"/>
      <c r="K40" s="177"/>
      <c r="L40" s="178"/>
      <c r="M40" s="169"/>
      <c r="N40" s="169"/>
      <c r="O40" s="169"/>
      <c r="P40" s="179"/>
    </row>
    <row r="41" s="156" customFormat="1" ht="24.95" customHeight="1" spans="1:16">
      <c r="A41" s="168">
        <v>37</v>
      </c>
      <c r="B41" s="169"/>
      <c r="C41" s="169"/>
      <c r="D41" s="169"/>
      <c r="E41" s="170"/>
      <c r="F41" s="171">
        <f t="shared" si="0"/>
        <v>0</v>
      </c>
      <c r="G41" s="172"/>
      <c r="H41" s="172"/>
      <c r="I41" s="176"/>
      <c r="J41" s="176"/>
      <c r="K41" s="177"/>
      <c r="L41" s="178"/>
      <c r="M41" s="169"/>
      <c r="N41" s="169"/>
      <c r="O41" s="169"/>
      <c r="P41" s="179"/>
    </row>
    <row r="42" s="156" customFormat="1" ht="24.95" customHeight="1" spans="1:16">
      <c r="A42" s="168">
        <v>38</v>
      </c>
      <c r="B42" s="169"/>
      <c r="C42" s="169"/>
      <c r="D42" s="169"/>
      <c r="E42" s="170"/>
      <c r="F42" s="171">
        <f t="shared" si="0"/>
        <v>0</v>
      </c>
      <c r="G42" s="172"/>
      <c r="H42" s="172"/>
      <c r="I42" s="176"/>
      <c r="J42" s="176"/>
      <c r="K42" s="177"/>
      <c r="L42" s="178"/>
      <c r="M42" s="169"/>
      <c r="N42" s="169"/>
      <c r="O42" s="169"/>
      <c r="P42" s="179"/>
    </row>
    <row r="43" s="156" customFormat="1" ht="24.95" customHeight="1" spans="1:16">
      <c r="A43" s="168">
        <v>39</v>
      </c>
      <c r="B43" s="169"/>
      <c r="C43" s="169"/>
      <c r="D43" s="169"/>
      <c r="E43" s="170"/>
      <c r="F43" s="171">
        <f t="shared" si="0"/>
        <v>0</v>
      </c>
      <c r="G43" s="172"/>
      <c r="H43" s="172"/>
      <c r="I43" s="176"/>
      <c r="J43" s="176"/>
      <c r="K43" s="177"/>
      <c r="L43" s="178"/>
      <c r="M43" s="169"/>
      <c r="N43" s="169"/>
      <c r="O43" s="169"/>
      <c r="P43" s="179"/>
    </row>
    <row r="44" s="156" customFormat="1" ht="24.95" customHeight="1" spans="1:16">
      <c r="A44" s="168">
        <v>40</v>
      </c>
      <c r="B44" s="169"/>
      <c r="C44" s="169"/>
      <c r="D44" s="169"/>
      <c r="E44" s="170"/>
      <c r="F44" s="171">
        <f t="shared" si="0"/>
        <v>0</v>
      </c>
      <c r="G44" s="172"/>
      <c r="H44" s="172"/>
      <c r="I44" s="176"/>
      <c r="J44" s="176"/>
      <c r="K44" s="177"/>
      <c r="L44" s="178"/>
      <c r="M44" s="169"/>
      <c r="N44" s="169"/>
      <c r="O44" s="169"/>
      <c r="P44" s="179"/>
    </row>
    <row r="45" s="156" customFormat="1" ht="24.95" customHeight="1" spans="1:16">
      <c r="A45" s="168">
        <v>41</v>
      </c>
      <c r="B45" s="169"/>
      <c r="C45" s="169"/>
      <c r="D45" s="169"/>
      <c r="E45" s="170"/>
      <c r="F45" s="171">
        <f t="shared" si="0"/>
        <v>0</v>
      </c>
      <c r="G45" s="172"/>
      <c r="H45" s="172"/>
      <c r="I45" s="176"/>
      <c r="J45" s="176"/>
      <c r="K45" s="177"/>
      <c r="L45" s="178"/>
      <c r="M45" s="169"/>
      <c r="N45" s="169"/>
      <c r="O45" s="169"/>
      <c r="P45" s="179"/>
    </row>
    <row r="46" s="156" customFormat="1" ht="24.95" customHeight="1" spans="1:16">
      <c r="A46" s="168">
        <v>42</v>
      </c>
      <c r="B46" s="169"/>
      <c r="C46" s="169"/>
      <c r="D46" s="169"/>
      <c r="E46" s="170"/>
      <c r="F46" s="171">
        <f t="shared" si="0"/>
        <v>0</v>
      </c>
      <c r="G46" s="172"/>
      <c r="H46" s="172"/>
      <c r="I46" s="176"/>
      <c r="J46" s="176"/>
      <c r="K46" s="177"/>
      <c r="L46" s="178"/>
      <c r="M46" s="169"/>
      <c r="N46" s="169"/>
      <c r="O46" s="169"/>
      <c r="P46" s="179"/>
    </row>
    <row r="47" s="156" customFormat="1" ht="24.95" customHeight="1" spans="1:16">
      <c r="A47" s="168">
        <v>43</v>
      </c>
      <c r="B47" s="169"/>
      <c r="C47" s="169"/>
      <c r="D47" s="169"/>
      <c r="E47" s="170"/>
      <c r="F47" s="171">
        <f t="shared" si="0"/>
        <v>0</v>
      </c>
      <c r="G47" s="172"/>
      <c r="H47" s="172"/>
      <c r="I47" s="176"/>
      <c r="J47" s="176"/>
      <c r="K47" s="177"/>
      <c r="L47" s="178"/>
      <c r="M47" s="169"/>
      <c r="N47" s="169"/>
      <c r="O47" s="169"/>
      <c r="P47" s="179"/>
    </row>
    <row r="48" s="156" customFormat="1" ht="24.95" customHeight="1" spans="1:16">
      <c r="A48" s="168">
        <v>44</v>
      </c>
      <c r="B48" s="169"/>
      <c r="C48" s="169"/>
      <c r="D48" s="169"/>
      <c r="E48" s="170"/>
      <c r="F48" s="171">
        <f t="shared" si="0"/>
        <v>0</v>
      </c>
      <c r="G48" s="172"/>
      <c r="H48" s="172"/>
      <c r="I48" s="176"/>
      <c r="J48" s="176"/>
      <c r="K48" s="177"/>
      <c r="L48" s="178"/>
      <c r="M48" s="169"/>
      <c r="N48" s="169"/>
      <c r="O48" s="169"/>
      <c r="P48" s="179"/>
    </row>
    <row r="49" s="156" customFormat="1" ht="24.95" customHeight="1" spans="1:16">
      <c r="A49" s="168">
        <v>45</v>
      </c>
      <c r="B49" s="169"/>
      <c r="C49" s="169"/>
      <c r="D49" s="169"/>
      <c r="E49" s="170"/>
      <c r="F49" s="171">
        <f t="shared" si="0"/>
        <v>0</v>
      </c>
      <c r="G49" s="172"/>
      <c r="H49" s="172"/>
      <c r="I49" s="176"/>
      <c r="J49" s="176"/>
      <c r="K49" s="177"/>
      <c r="L49" s="178"/>
      <c r="M49" s="169"/>
      <c r="N49" s="169"/>
      <c r="O49" s="169"/>
      <c r="P49" s="179"/>
    </row>
    <row r="50" s="156" customFormat="1" ht="24.95" customHeight="1" spans="1:16">
      <c r="A50" s="168">
        <v>46</v>
      </c>
      <c r="B50" s="169"/>
      <c r="C50" s="169"/>
      <c r="D50" s="169"/>
      <c r="E50" s="170"/>
      <c r="F50" s="171">
        <f t="shared" si="0"/>
        <v>0</v>
      </c>
      <c r="G50" s="172"/>
      <c r="H50" s="172"/>
      <c r="I50" s="176"/>
      <c r="J50" s="176"/>
      <c r="K50" s="177"/>
      <c r="L50" s="178"/>
      <c r="M50" s="169"/>
      <c r="N50" s="169"/>
      <c r="O50" s="169"/>
      <c r="P50" s="179"/>
    </row>
    <row r="51" s="156" customFormat="1" ht="24.95" customHeight="1" spans="1:16">
      <c r="A51" s="168">
        <v>47</v>
      </c>
      <c r="B51" s="169"/>
      <c r="C51" s="169"/>
      <c r="D51" s="169"/>
      <c r="E51" s="170"/>
      <c r="F51" s="171">
        <f t="shared" si="0"/>
        <v>0</v>
      </c>
      <c r="G51" s="172"/>
      <c r="H51" s="172"/>
      <c r="I51" s="176"/>
      <c r="J51" s="176"/>
      <c r="K51" s="177"/>
      <c r="L51" s="178"/>
      <c r="M51" s="169"/>
      <c r="N51" s="169"/>
      <c r="O51" s="169"/>
      <c r="P51" s="179"/>
    </row>
    <row r="52" s="156" customFormat="1" ht="24.95" customHeight="1" spans="1:16">
      <c r="A52" s="168">
        <v>48</v>
      </c>
      <c r="B52" s="169"/>
      <c r="C52" s="169"/>
      <c r="D52" s="169"/>
      <c r="E52" s="170"/>
      <c r="F52" s="171">
        <f t="shared" si="0"/>
        <v>0</v>
      </c>
      <c r="G52" s="172"/>
      <c r="H52" s="172"/>
      <c r="I52" s="176"/>
      <c r="J52" s="176"/>
      <c r="K52" s="177"/>
      <c r="L52" s="178"/>
      <c r="M52" s="169"/>
      <c r="N52" s="169"/>
      <c r="O52" s="169"/>
      <c r="P52" s="179"/>
    </row>
    <row r="53" s="156" customFormat="1" ht="24.95" customHeight="1" spans="1:16">
      <c r="A53" s="168">
        <v>49</v>
      </c>
      <c r="B53" s="169"/>
      <c r="C53" s="169"/>
      <c r="D53" s="169"/>
      <c r="E53" s="170"/>
      <c r="F53" s="171">
        <f t="shared" si="0"/>
        <v>0</v>
      </c>
      <c r="G53" s="172"/>
      <c r="H53" s="172"/>
      <c r="I53" s="176"/>
      <c r="J53" s="176"/>
      <c r="K53" s="177"/>
      <c r="L53" s="178"/>
      <c r="M53" s="169"/>
      <c r="N53" s="169"/>
      <c r="O53" s="169"/>
      <c r="P53" s="179"/>
    </row>
    <row r="54" s="156" customFormat="1" ht="24.95" customHeight="1" spans="1:16">
      <c r="A54" s="168">
        <v>50</v>
      </c>
      <c r="B54" s="169"/>
      <c r="C54" s="169"/>
      <c r="D54" s="169"/>
      <c r="E54" s="170"/>
      <c r="F54" s="171">
        <f t="shared" si="0"/>
        <v>0</v>
      </c>
      <c r="G54" s="172"/>
      <c r="H54" s="172"/>
      <c r="I54" s="176"/>
      <c r="J54" s="176"/>
      <c r="K54" s="177"/>
      <c r="L54" s="178"/>
      <c r="M54" s="169"/>
      <c r="N54" s="169"/>
      <c r="O54" s="169"/>
      <c r="P54" s="179"/>
    </row>
    <row r="55" s="156" customFormat="1" ht="24.95" customHeight="1" spans="1:16">
      <c r="A55" s="168">
        <v>51</v>
      </c>
      <c r="B55" s="169"/>
      <c r="C55" s="169"/>
      <c r="D55" s="169"/>
      <c r="E55" s="170"/>
      <c r="F55" s="171">
        <f t="shared" si="0"/>
        <v>0</v>
      </c>
      <c r="G55" s="172"/>
      <c r="H55" s="172"/>
      <c r="I55" s="176"/>
      <c r="J55" s="176"/>
      <c r="K55" s="177"/>
      <c r="L55" s="178"/>
      <c r="M55" s="169"/>
      <c r="N55" s="169"/>
      <c r="O55" s="169"/>
      <c r="P55" s="179"/>
    </row>
    <row r="56" s="156" customFormat="1" ht="24.95" customHeight="1" spans="1:16">
      <c r="A56" s="168">
        <v>52</v>
      </c>
      <c r="B56" s="169"/>
      <c r="C56" s="169"/>
      <c r="D56" s="169"/>
      <c r="E56" s="170"/>
      <c r="F56" s="171">
        <f t="shared" si="0"/>
        <v>0</v>
      </c>
      <c r="G56" s="172"/>
      <c r="H56" s="172"/>
      <c r="I56" s="176"/>
      <c r="J56" s="176"/>
      <c r="K56" s="177"/>
      <c r="L56" s="178"/>
      <c r="M56" s="169"/>
      <c r="N56" s="169"/>
      <c r="O56" s="169"/>
      <c r="P56" s="179"/>
    </row>
    <row r="57" s="156" customFormat="1" ht="24.95" customHeight="1" spans="1:16">
      <c r="A57" s="168">
        <v>53</v>
      </c>
      <c r="B57" s="169"/>
      <c r="C57" s="169"/>
      <c r="D57" s="169"/>
      <c r="E57" s="170"/>
      <c r="F57" s="171">
        <f t="shared" si="0"/>
        <v>0</v>
      </c>
      <c r="G57" s="172"/>
      <c r="H57" s="172"/>
      <c r="I57" s="176"/>
      <c r="J57" s="176"/>
      <c r="K57" s="177"/>
      <c r="L57" s="178"/>
      <c r="M57" s="169"/>
      <c r="N57" s="169"/>
      <c r="O57" s="169"/>
      <c r="P57" s="179"/>
    </row>
    <row r="58" s="156" customFormat="1" ht="24.95" customHeight="1" spans="1:16">
      <c r="A58" s="168">
        <v>54</v>
      </c>
      <c r="B58" s="169"/>
      <c r="C58" s="169"/>
      <c r="D58" s="169"/>
      <c r="E58" s="170"/>
      <c r="F58" s="171">
        <f t="shared" si="0"/>
        <v>0</v>
      </c>
      <c r="G58" s="172"/>
      <c r="H58" s="172"/>
      <c r="I58" s="176"/>
      <c r="J58" s="176"/>
      <c r="K58" s="177"/>
      <c r="L58" s="178"/>
      <c r="M58" s="169"/>
      <c r="N58" s="169"/>
      <c r="O58" s="169"/>
      <c r="P58" s="179"/>
    </row>
    <row r="59" s="156" customFormat="1" ht="24.95" customHeight="1" spans="1:16">
      <c r="A59" s="168">
        <v>55</v>
      </c>
      <c r="B59" s="169"/>
      <c r="C59" s="169"/>
      <c r="D59" s="169"/>
      <c r="E59" s="170"/>
      <c r="F59" s="171">
        <f t="shared" si="0"/>
        <v>0</v>
      </c>
      <c r="G59" s="172"/>
      <c r="H59" s="172"/>
      <c r="I59" s="176"/>
      <c r="J59" s="176"/>
      <c r="K59" s="177"/>
      <c r="L59" s="178"/>
      <c r="M59" s="169"/>
      <c r="N59" s="169"/>
      <c r="O59" s="169"/>
      <c r="P59" s="179"/>
    </row>
    <row r="60" s="156" customFormat="1" ht="24.95" customHeight="1" spans="1:16">
      <c r="A60" s="168">
        <v>56</v>
      </c>
      <c r="B60" s="169"/>
      <c r="C60" s="169"/>
      <c r="D60" s="169"/>
      <c r="E60" s="170"/>
      <c r="F60" s="171">
        <f t="shared" si="0"/>
        <v>0</v>
      </c>
      <c r="G60" s="172"/>
      <c r="H60" s="172"/>
      <c r="I60" s="176"/>
      <c r="J60" s="176"/>
      <c r="K60" s="177"/>
      <c r="L60" s="178"/>
      <c r="M60" s="169"/>
      <c r="N60" s="169"/>
      <c r="O60" s="169"/>
      <c r="P60" s="179"/>
    </row>
    <row r="61" s="156" customFormat="1" ht="24.95" customHeight="1" spans="1:16">
      <c r="A61" s="168">
        <v>57</v>
      </c>
      <c r="B61" s="169"/>
      <c r="C61" s="169"/>
      <c r="D61" s="169"/>
      <c r="E61" s="170"/>
      <c r="F61" s="171">
        <f t="shared" si="0"/>
        <v>0</v>
      </c>
      <c r="G61" s="172"/>
      <c r="H61" s="172"/>
      <c r="I61" s="176"/>
      <c r="J61" s="176"/>
      <c r="K61" s="177"/>
      <c r="L61" s="178"/>
      <c r="M61" s="169"/>
      <c r="N61" s="169"/>
      <c r="O61" s="169"/>
      <c r="P61" s="179"/>
    </row>
    <row r="62" s="156" customFormat="1" ht="24.95" customHeight="1" spans="1:16">
      <c r="A62" s="168">
        <v>58</v>
      </c>
      <c r="B62" s="169"/>
      <c r="C62" s="169"/>
      <c r="D62" s="169"/>
      <c r="E62" s="170"/>
      <c r="F62" s="171">
        <f t="shared" si="0"/>
        <v>0</v>
      </c>
      <c r="G62" s="172"/>
      <c r="H62" s="172"/>
      <c r="I62" s="176"/>
      <c r="J62" s="176"/>
      <c r="K62" s="177"/>
      <c r="L62" s="178"/>
      <c r="M62" s="169"/>
      <c r="N62" s="169"/>
      <c r="O62" s="169"/>
      <c r="P62" s="179"/>
    </row>
    <row r="63" s="156" customFormat="1" ht="24.95" customHeight="1" spans="1:16">
      <c r="A63" s="168">
        <v>59</v>
      </c>
      <c r="B63" s="169"/>
      <c r="C63" s="169"/>
      <c r="D63" s="169"/>
      <c r="E63" s="170"/>
      <c r="F63" s="171">
        <f t="shared" si="0"/>
        <v>0</v>
      </c>
      <c r="G63" s="172"/>
      <c r="H63" s="172"/>
      <c r="I63" s="176"/>
      <c r="J63" s="176"/>
      <c r="K63" s="177"/>
      <c r="L63" s="178"/>
      <c r="M63" s="169"/>
      <c r="N63" s="169"/>
      <c r="O63" s="169"/>
      <c r="P63" s="179"/>
    </row>
    <row r="64" s="156" customFormat="1" ht="24.95" customHeight="1" spans="1:16">
      <c r="A64" s="168">
        <v>60</v>
      </c>
      <c r="B64" s="169"/>
      <c r="C64" s="169"/>
      <c r="D64" s="169"/>
      <c r="E64" s="170"/>
      <c r="F64" s="171">
        <f t="shared" si="0"/>
        <v>0</v>
      </c>
      <c r="G64" s="172"/>
      <c r="H64" s="172"/>
      <c r="I64" s="176"/>
      <c r="J64" s="176"/>
      <c r="K64" s="177"/>
      <c r="L64" s="178"/>
      <c r="M64" s="169"/>
      <c r="N64" s="169"/>
      <c r="O64" s="169"/>
      <c r="P64" s="179"/>
    </row>
    <row r="65" s="156" customFormat="1" ht="24.95" customHeight="1" spans="1:16">
      <c r="A65" s="168">
        <v>61</v>
      </c>
      <c r="B65" s="169"/>
      <c r="C65" s="169"/>
      <c r="D65" s="169"/>
      <c r="E65" s="170"/>
      <c r="F65" s="171">
        <f t="shared" si="0"/>
        <v>0</v>
      </c>
      <c r="G65" s="172"/>
      <c r="H65" s="172"/>
      <c r="I65" s="176"/>
      <c r="J65" s="176"/>
      <c r="K65" s="177"/>
      <c r="L65" s="178"/>
      <c r="M65" s="169"/>
      <c r="N65" s="169"/>
      <c r="O65" s="169"/>
      <c r="P65" s="179"/>
    </row>
    <row r="66" s="156" customFormat="1" ht="24.95" customHeight="1" spans="1:16">
      <c r="A66" s="168">
        <v>62</v>
      </c>
      <c r="B66" s="169"/>
      <c r="C66" s="169"/>
      <c r="D66" s="169"/>
      <c r="E66" s="170"/>
      <c r="F66" s="171">
        <f t="shared" si="0"/>
        <v>0</v>
      </c>
      <c r="G66" s="172"/>
      <c r="H66" s="172"/>
      <c r="I66" s="176"/>
      <c r="J66" s="176"/>
      <c r="K66" s="177"/>
      <c r="L66" s="178"/>
      <c r="M66" s="169"/>
      <c r="N66" s="169"/>
      <c r="O66" s="169"/>
      <c r="P66" s="179"/>
    </row>
    <row r="67" s="156" customFormat="1" ht="24.95" customHeight="1" spans="1:16">
      <c r="A67" s="180" t="s">
        <v>86</v>
      </c>
      <c r="B67" s="181"/>
      <c r="C67" s="181"/>
      <c r="D67" s="181"/>
      <c r="E67" s="181"/>
      <c r="F67" s="182">
        <f t="shared" ref="F67:K67" si="1">SUM(F5:F66)</f>
        <v>1100</v>
      </c>
      <c r="G67" s="182">
        <f t="shared" si="1"/>
        <v>300</v>
      </c>
      <c r="H67" s="182">
        <f t="shared" si="1"/>
        <v>300</v>
      </c>
      <c r="I67" s="182">
        <f t="shared" si="1"/>
        <v>500</v>
      </c>
      <c r="J67" s="182">
        <f t="shared" si="1"/>
        <v>0</v>
      </c>
      <c r="K67" s="182">
        <f t="shared" si="1"/>
        <v>0</v>
      </c>
      <c r="L67" s="184"/>
      <c r="M67" s="185"/>
      <c r="N67" s="185"/>
      <c r="O67" s="185"/>
      <c r="P67" s="186"/>
    </row>
    <row r="68" spans="2:16"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</row>
    <row r="70" spans="1:2">
      <c r="A70" s="69" t="s">
        <v>70</v>
      </c>
      <c r="B70" s="69" t="s">
        <v>71</v>
      </c>
    </row>
    <row r="71" spans="2:2">
      <c r="B71" s="69" t="s">
        <v>72</v>
      </c>
    </row>
    <row r="72" spans="2:2">
      <c r="B72" s="69" t="s">
        <v>73</v>
      </c>
    </row>
    <row r="73" spans="2:2">
      <c r="B73" s="69" t="s">
        <v>74</v>
      </c>
    </row>
    <row r="74" spans="2:2">
      <c r="B74" s="69" t="s">
        <v>75</v>
      </c>
    </row>
    <row r="75" spans="2:2">
      <c r="B75" s="69" t="s">
        <v>87</v>
      </c>
    </row>
    <row r="76" spans="2:2">
      <c r="B76" s="69" t="s">
        <v>77</v>
      </c>
    </row>
  </sheetData>
  <sheetProtection insertRows="0" deleteRows="0"/>
  <mergeCells count="20">
    <mergeCell ref="A1:P1"/>
    <mergeCell ref="C2:I2"/>
    <mergeCell ref="L2:P2"/>
    <mergeCell ref="A67:E6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1">
    <dataValidation type="list" allowBlank="1" showInputMessage="1" showErrorMessage="1" sqref="E5:E66">
      <formula1>"在职,外聘,临时,退休"</formula1>
    </dataValidation>
  </dataValidations>
  <printOptions horizontalCentered="1"/>
  <pageMargins left="0.984251968503937" right="0.196850393700787" top="0.78740157480315" bottom="0.78740157480315" header="0.78740157480315" footer="0.78740157480315"/>
  <pageSetup paperSize="9" scale="58" fitToHeight="0" orientation="landscape" blackAndWhite="1"/>
  <headerFooter>
    <oddFooter>&amp;C经办人                    部门负责人                    归口部门负责人                    财务审核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H21"/>
  <sheetViews>
    <sheetView workbookViewId="0">
      <selection activeCell="L8" sqref="L8"/>
    </sheetView>
  </sheetViews>
  <sheetFormatPr defaultColWidth="9" defaultRowHeight="20.1" customHeight="1" outlineLevelCol="7"/>
  <cols>
    <col min="1" max="1" width="5.5" style="78" customWidth="1"/>
    <col min="2" max="2" width="13.625" style="78" customWidth="1"/>
    <col min="3" max="3" width="12.625" style="78" customWidth="1"/>
    <col min="4" max="4" width="22.5" style="78" customWidth="1"/>
    <col min="5" max="5" width="12" style="78" customWidth="1"/>
    <col min="6" max="6" width="21.25" style="78" customWidth="1"/>
    <col min="7" max="7" width="14.125" style="78" customWidth="1"/>
    <col min="8" max="8" width="16.125" style="78" customWidth="1"/>
    <col min="9" max="16384" width="9" style="78"/>
  </cols>
  <sheetData>
    <row r="1" ht="60" customHeight="1" spans="1:8">
      <c r="A1" s="110" t="s">
        <v>88</v>
      </c>
      <c r="B1" s="111"/>
      <c r="C1" s="111"/>
      <c r="D1" s="111"/>
      <c r="E1" s="111"/>
      <c r="F1" s="111"/>
      <c r="G1" s="111"/>
      <c r="H1" s="111"/>
    </row>
    <row r="2" ht="33" customHeight="1" spans="1:8">
      <c r="A2" s="80" t="s">
        <v>34</v>
      </c>
      <c r="B2" s="80"/>
      <c r="C2" s="148"/>
      <c r="D2" s="148"/>
      <c r="F2" s="149" t="s">
        <v>32</v>
      </c>
      <c r="G2" s="150" t="s">
        <v>89</v>
      </c>
      <c r="H2" s="150"/>
    </row>
    <row r="3" ht="21.6" customHeight="1" spans="1:8">
      <c r="A3" s="113" t="s">
        <v>58</v>
      </c>
      <c r="B3" s="114" t="s">
        <v>90</v>
      </c>
      <c r="C3" s="114" t="s">
        <v>60</v>
      </c>
      <c r="D3" s="114" t="s">
        <v>91</v>
      </c>
      <c r="E3" s="114" t="s">
        <v>92</v>
      </c>
      <c r="F3" s="151" t="s">
        <v>82</v>
      </c>
      <c r="G3" s="152" t="s">
        <v>83</v>
      </c>
      <c r="H3" s="125" t="s">
        <v>93</v>
      </c>
    </row>
    <row r="4" ht="21" customHeight="1" spans="1:8">
      <c r="A4" s="115"/>
      <c r="B4" s="133"/>
      <c r="C4" s="117"/>
      <c r="D4" s="116"/>
      <c r="E4" s="119"/>
      <c r="F4" s="134"/>
      <c r="G4" s="134"/>
      <c r="H4" s="135"/>
    </row>
    <row r="5" ht="21" customHeight="1" spans="1:8">
      <c r="A5" s="115"/>
      <c r="B5" s="133"/>
      <c r="C5" s="117"/>
      <c r="D5" s="116"/>
      <c r="E5" s="119"/>
      <c r="F5" s="134"/>
      <c r="G5" s="134"/>
      <c r="H5" s="135"/>
    </row>
    <row r="6" ht="21" customHeight="1" spans="1:8">
      <c r="A6" s="115"/>
      <c r="B6" s="133"/>
      <c r="C6" s="117"/>
      <c r="D6" s="116"/>
      <c r="E6" s="119"/>
      <c r="F6" s="134"/>
      <c r="G6" s="134"/>
      <c r="H6" s="135"/>
    </row>
    <row r="7" ht="21" customHeight="1" spans="1:8">
      <c r="A7" s="115"/>
      <c r="B7" s="133"/>
      <c r="C7" s="117"/>
      <c r="D7" s="116"/>
      <c r="E7" s="119"/>
      <c r="F7" s="134"/>
      <c r="G7" s="134"/>
      <c r="H7" s="135"/>
    </row>
    <row r="8" ht="21" customHeight="1" spans="1:8">
      <c r="A8" s="115"/>
      <c r="B8" s="133"/>
      <c r="C8" s="117"/>
      <c r="D8" s="116"/>
      <c r="E8" s="119"/>
      <c r="F8" s="134"/>
      <c r="G8" s="134"/>
      <c r="H8" s="135"/>
    </row>
    <row r="9" ht="21" customHeight="1" spans="1:8">
      <c r="A9" s="115"/>
      <c r="B9" s="133"/>
      <c r="C9" s="117"/>
      <c r="D9" s="116"/>
      <c r="E9" s="119"/>
      <c r="F9" s="134"/>
      <c r="G9" s="134"/>
      <c r="H9" s="135"/>
    </row>
    <row r="10" ht="21" customHeight="1" spans="1:8">
      <c r="A10" s="115"/>
      <c r="B10" s="133"/>
      <c r="C10" s="117"/>
      <c r="D10" s="116"/>
      <c r="E10" s="119"/>
      <c r="F10" s="134"/>
      <c r="G10" s="134"/>
      <c r="H10" s="135"/>
    </row>
    <row r="11" ht="21" customHeight="1" spans="1:8">
      <c r="A11" s="115"/>
      <c r="B11" s="133"/>
      <c r="C11" s="117"/>
      <c r="D11" s="116"/>
      <c r="E11" s="119"/>
      <c r="F11" s="134"/>
      <c r="G11" s="134"/>
      <c r="H11" s="135"/>
    </row>
    <row r="12" ht="21" customHeight="1" spans="1:8">
      <c r="A12" s="115"/>
      <c r="B12" s="133"/>
      <c r="C12" s="117"/>
      <c r="D12" s="116"/>
      <c r="E12" s="119"/>
      <c r="F12" s="134"/>
      <c r="G12" s="134"/>
      <c r="H12" s="135"/>
    </row>
    <row r="13" ht="21" customHeight="1" spans="1:8">
      <c r="A13" s="115"/>
      <c r="B13" s="133"/>
      <c r="C13" s="117"/>
      <c r="D13" s="116"/>
      <c r="E13" s="119"/>
      <c r="F13" s="134"/>
      <c r="G13" s="134"/>
      <c r="H13" s="135"/>
    </row>
    <row r="14" ht="21" customHeight="1" spans="1:8">
      <c r="A14" s="115"/>
      <c r="B14" s="133"/>
      <c r="C14" s="117"/>
      <c r="D14" s="116"/>
      <c r="E14" s="119"/>
      <c r="F14" s="134"/>
      <c r="G14" s="134"/>
      <c r="H14" s="135"/>
    </row>
    <row r="15" ht="21" customHeight="1" spans="1:8">
      <c r="A15" s="136" t="s">
        <v>69</v>
      </c>
      <c r="B15" s="137"/>
      <c r="C15" s="137"/>
      <c r="D15" s="153"/>
      <c r="E15" s="124">
        <f>SUM(E4:E14)</f>
        <v>0</v>
      </c>
      <c r="F15" s="154"/>
      <c r="G15" s="154"/>
      <c r="H15" s="127"/>
    </row>
    <row r="17" customHeight="1" spans="1:7">
      <c r="A17" s="69" t="s">
        <v>70</v>
      </c>
      <c r="B17" s="69" t="s">
        <v>94</v>
      </c>
      <c r="C17" s="155"/>
      <c r="D17" s="155"/>
      <c r="E17" s="155"/>
      <c r="F17" s="155"/>
      <c r="G17" s="155"/>
    </row>
    <row r="18" customHeight="1" spans="1:7">
      <c r="A18" s="69"/>
      <c r="B18" s="69" t="s">
        <v>95</v>
      </c>
      <c r="C18" s="155"/>
      <c r="D18" s="155"/>
      <c r="E18" s="155"/>
      <c r="F18" s="155"/>
      <c r="G18" s="155"/>
    </row>
    <row r="19" customHeight="1" spans="1:7">
      <c r="A19" s="155"/>
      <c r="B19" s="69" t="s">
        <v>96</v>
      </c>
      <c r="C19" s="155"/>
      <c r="D19" s="155"/>
      <c r="E19" s="155"/>
      <c r="F19" s="155"/>
      <c r="G19" s="155"/>
    </row>
    <row r="20" customHeight="1" spans="1:7">
      <c r="A20" s="155"/>
      <c r="B20" s="69" t="s">
        <v>97</v>
      </c>
      <c r="C20" s="155"/>
      <c r="D20" s="155"/>
      <c r="E20" s="155"/>
      <c r="F20" s="155"/>
      <c r="G20" s="155"/>
    </row>
    <row r="21" customHeight="1" spans="1:7">
      <c r="A21" s="155"/>
      <c r="B21" s="69"/>
      <c r="C21" s="155"/>
      <c r="D21" s="155"/>
      <c r="E21" s="155"/>
      <c r="F21" s="155"/>
      <c r="G21" s="155"/>
    </row>
  </sheetData>
  <sheetProtection insertRows="0" deleteRows="0"/>
  <mergeCells count="5">
    <mergeCell ref="A1:H1"/>
    <mergeCell ref="A2:B2"/>
    <mergeCell ref="C2:D2"/>
    <mergeCell ref="G2:H2"/>
    <mergeCell ref="A15:D15"/>
  </mergeCells>
  <printOptions horizontalCentered="1"/>
  <pageMargins left="1.37795275590551" right="0.354330708661417" top="0.984251968503937" bottom="0.984251968503937" header="0.511811023622047" footer="0.78740157480315"/>
  <pageSetup paperSize="9" orientation="landscape"/>
  <headerFooter alignWithMargins="0">
    <oddFooter>&amp;C经办人                    部门负责人                    归口部门负责人                   财务审核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H18"/>
  <sheetViews>
    <sheetView workbookViewId="0">
      <selection activeCell="I25" sqref="I25"/>
    </sheetView>
  </sheetViews>
  <sheetFormatPr defaultColWidth="9" defaultRowHeight="20.1" customHeight="1" outlineLevelCol="7"/>
  <cols>
    <col min="1" max="1" width="6.125" style="78" customWidth="1"/>
    <col min="2" max="2" width="12.125" style="78" customWidth="1"/>
    <col min="3" max="3" width="12.75" style="78" customWidth="1"/>
    <col min="4" max="4" width="23.25" style="78" customWidth="1"/>
    <col min="5" max="5" width="10.625" style="78" customWidth="1"/>
    <col min="6" max="6" width="18.875" style="78" customWidth="1"/>
    <col min="7" max="7" width="17" style="78" customWidth="1"/>
    <col min="8" max="8" width="17.125" style="78" customWidth="1"/>
    <col min="9" max="16384" width="9" style="78"/>
  </cols>
  <sheetData>
    <row r="1" ht="60" customHeight="1" spans="1:8">
      <c r="A1" s="110" t="s">
        <v>98</v>
      </c>
      <c r="B1" s="111"/>
      <c r="C1" s="111"/>
      <c r="D1" s="111"/>
      <c r="E1" s="111"/>
      <c r="F1" s="111"/>
      <c r="G1" s="111"/>
      <c r="H1" s="111"/>
    </row>
    <row r="2" ht="33" customHeight="1" spans="1:8">
      <c r="A2" s="80" t="s">
        <v>34</v>
      </c>
      <c r="B2" s="80"/>
      <c r="C2" s="112"/>
      <c r="D2" s="112"/>
      <c r="E2" s="112"/>
      <c r="F2" s="82" t="s">
        <v>32</v>
      </c>
      <c r="G2" s="80" t="str">
        <f ca="1">YEAR(TODAY())&amp;"年"&amp;MONTH(TODAY())&amp;"月"&amp;DAY(TODAY())&amp;"日"</f>
        <v>2023年10月11日</v>
      </c>
      <c r="H2" s="80"/>
    </row>
    <row r="3" customHeight="1" spans="1:8">
      <c r="A3" s="113" t="s">
        <v>58</v>
      </c>
      <c r="B3" s="114" t="s">
        <v>99</v>
      </c>
      <c r="C3" s="114" t="s">
        <v>60</v>
      </c>
      <c r="D3" s="114" t="s">
        <v>61</v>
      </c>
      <c r="E3" s="114" t="s">
        <v>100</v>
      </c>
      <c r="F3" s="114" t="s">
        <v>101</v>
      </c>
      <c r="G3" s="114" t="s">
        <v>92</v>
      </c>
      <c r="H3" s="125" t="s">
        <v>93</v>
      </c>
    </row>
    <row r="4" ht="21" customHeight="1" spans="1:8">
      <c r="A4" s="143"/>
      <c r="B4" s="116"/>
      <c r="C4" s="144"/>
      <c r="D4" s="116"/>
      <c r="E4" s="117"/>
      <c r="F4" s="145"/>
      <c r="G4" s="119"/>
      <c r="H4" s="135"/>
    </row>
    <row r="5" ht="21" customHeight="1" spans="1:8">
      <c r="A5" s="143"/>
      <c r="B5" s="116"/>
      <c r="C5" s="144"/>
      <c r="D5" s="116"/>
      <c r="E5" s="117"/>
      <c r="F5" s="145"/>
      <c r="G5" s="119"/>
      <c r="H5" s="135"/>
    </row>
    <row r="6" ht="21" customHeight="1" spans="1:8">
      <c r="A6" s="143"/>
      <c r="B6" s="116"/>
      <c r="C6" s="144"/>
      <c r="D6" s="116"/>
      <c r="E6" s="117"/>
      <c r="F6" s="145"/>
      <c r="G6" s="119"/>
      <c r="H6" s="135"/>
    </row>
    <row r="7" ht="21" customHeight="1" spans="1:8">
      <c r="A7" s="143"/>
      <c r="B7" s="116"/>
      <c r="C7" s="144"/>
      <c r="D7" s="116"/>
      <c r="E7" s="117"/>
      <c r="F7" s="145"/>
      <c r="G7" s="119"/>
      <c r="H7" s="135"/>
    </row>
    <row r="8" ht="21" customHeight="1" spans="1:8">
      <c r="A8" s="143"/>
      <c r="B8" s="116"/>
      <c r="C8" s="144"/>
      <c r="D8" s="116"/>
      <c r="E8" s="117"/>
      <c r="F8" s="145"/>
      <c r="G8" s="119"/>
      <c r="H8" s="135"/>
    </row>
    <row r="9" ht="21" customHeight="1" spans="1:8">
      <c r="A9" s="143"/>
      <c r="B9" s="116"/>
      <c r="C9" s="144"/>
      <c r="D9" s="116"/>
      <c r="E9" s="117"/>
      <c r="F9" s="145"/>
      <c r="G9" s="119"/>
      <c r="H9" s="135"/>
    </row>
    <row r="10" ht="21" customHeight="1" spans="1:8">
      <c r="A10" s="143"/>
      <c r="B10" s="116"/>
      <c r="C10" s="144"/>
      <c r="D10" s="116"/>
      <c r="E10" s="117"/>
      <c r="F10" s="145"/>
      <c r="G10" s="119"/>
      <c r="H10" s="135"/>
    </row>
    <row r="11" ht="21" customHeight="1" spans="1:8">
      <c r="A11" s="143"/>
      <c r="B11" s="116"/>
      <c r="C11" s="144"/>
      <c r="D11" s="116"/>
      <c r="E11" s="117"/>
      <c r="F11" s="145"/>
      <c r="G11" s="119"/>
      <c r="H11" s="135"/>
    </row>
    <row r="12" ht="21" customHeight="1" spans="1:8">
      <c r="A12" s="143"/>
      <c r="B12" s="116"/>
      <c r="C12" s="144"/>
      <c r="D12" s="116"/>
      <c r="E12" s="117"/>
      <c r="F12" s="145"/>
      <c r="G12" s="119"/>
      <c r="H12" s="135"/>
    </row>
    <row r="13" ht="21" customHeight="1" spans="1:8">
      <c r="A13" s="143"/>
      <c r="B13" s="116"/>
      <c r="C13" s="144"/>
      <c r="D13" s="116"/>
      <c r="E13" s="117"/>
      <c r="F13" s="145"/>
      <c r="G13" s="119"/>
      <c r="H13" s="135"/>
    </row>
    <row r="14" ht="21" customHeight="1" spans="1:8">
      <c r="A14" s="143"/>
      <c r="B14" s="116"/>
      <c r="C14" s="144"/>
      <c r="D14" s="116"/>
      <c r="E14" s="117"/>
      <c r="F14" s="145"/>
      <c r="G14" s="119"/>
      <c r="H14" s="135"/>
    </row>
    <row r="15" ht="21" customHeight="1" spans="1:8">
      <c r="A15" s="143"/>
      <c r="B15" s="116"/>
      <c r="C15" s="144"/>
      <c r="D15" s="116"/>
      <c r="E15" s="117"/>
      <c r="F15" s="145"/>
      <c r="G15" s="119"/>
      <c r="H15" s="135"/>
    </row>
    <row r="16" ht="21" customHeight="1" spans="1:8">
      <c r="A16" s="143"/>
      <c r="B16" s="116"/>
      <c r="C16" s="144"/>
      <c r="D16" s="116"/>
      <c r="E16" s="117"/>
      <c r="F16" s="145"/>
      <c r="G16" s="119"/>
      <c r="H16" s="135"/>
    </row>
    <row r="17" ht="21" customHeight="1" spans="1:8">
      <c r="A17" s="143"/>
      <c r="B17" s="116"/>
      <c r="C17" s="144"/>
      <c r="D17" s="116"/>
      <c r="E17" s="117"/>
      <c r="F17" s="145"/>
      <c r="G17" s="119"/>
      <c r="H17" s="135"/>
    </row>
    <row r="18" ht="21" customHeight="1" spans="1:8">
      <c r="A18" s="120" t="s">
        <v>69</v>
      </c>
      <c r="B18" s="121"/>
      <c r="C18" s="121"/>
      <c r="D18" s="146"/>
      <c r="E18" s="147"/>
      <c r="F18" s="147"/>
      <c r="G18" s="124">
        <f>SUM(G4:G17)</f>
        <v>0</v>
      </c>
      <c r="H18" s="127"/>
    </row>
  </sheetData>
  <sheetProtection password="C593" sheet="1" insertRows="0" deleteRows="0" objects="1" scenarios="1"/>
  <mergeCells count="5">
    <mergeCell ref="A1:H1"/>
    <mergeCell ref="A2:B2"/>
    <mergeCell ref="C2:E2"/>
    <mergeCell ref="G2:H2"/>
    <mergeCell ref="A18:D18"/>
  </mergeCells>
  <printOptions horizontalCentered="1"/>
  <pageMargins left="1.37777777777778" right="0.16" top="0.984027777777778" bottom="0.984027777777778" header="0.511805555555556" footer="0.786805555555556"/>
  <pageSetup paperSize="9" orientation="landscape"/>
  <headerFooter alignWithMargins="0">
    <oddFooter>&amp;C财务审核                    归口部门负责人                    部门负责人                   经办人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H18"/>
  <sheetViews>
    <sheetView workbookViewId="0">
      <selection activeCell="I25" sqref="I25"/>
    </sheetView>
  </sheetViews>
  <sheetFormatPr defaultColWidth="9" defaultRowHeight="14.25" outlineLevelCol="7"/>
  <cols>
    <col min="3" max="3" width="12" customWidth="1"/>
    <col min="4" max="4" width="13.25" customWidth="1"/>
    <col min="5" max="5" width="17" customWidth="1"/>
    <col min="6" max="6" width="19" customWidth="1"/>
    <col min="7" max="7" width="16.75" customWidth="1"/>
    <col min="8" max="8" width="16.125" customWidth="1"/>
  </cols>
  <sheetData>
    <row r="1" s="78" customFormat="1" ht="69" customHeight="1" spans="1:8">
      <c r="A1" s="110" t="s">
        <v>102</v>
      </c>
      <c r="B1" s="111"/>
      <c r="C1" s="111"/>
      <c r="D1" s="111"/>
      <c r="E1" s="111"/>
      <c r="F1" s="111"/>
      <c r="G1" s="111"/>
      <c r="H1" s="111"/>
    </row>
    <row r="2" s="78" customFormat="1" ht="24.75" customHeight="1" spans="1:8">
      <c r="A2" s="80" t="s">
        <v>34</v>
      </c>
      <c r="B2" s="80"/>
      <c r="C2" s="128"/>
      <c r="D2" s="128"/>
      <c r="E2" s="128"/>
      <c r="F2" s="82" t="s">
        <v>32</v>
      </c>
      <c r="G2" s="80" t="str">
        <f ca="1">YEAR(TODAY())&amp;"年"&amp;MONTH(TODAY())&amp;"月"&amp;DAY(TODAY())&amp;"日"</f>
        <v>2023年10月11日</v>
      </c>
      <c r="H2" s="129"/>
    </row>
    <row r="3" s="78" customFormat="1" ht="24.75" customHeight="1" spans="1:8">
      <c r="A3" s="113" t="s">
        <v>58</v>
      </c>
      <c r="B3" s="114" t="s">
        <v>60</v>
      </c>
      <c r="C3" s="114" t="s">
        <v>100</v>
      </c>
      <c r="D3" s="114" t="s">
        <v>103</v>
      </c>
      <c r="E3" s="114" t="s">
        <v>92</v>
      </c>
      <c r="F3" s="114" t="s">
        <v>82</v>
      </c>
      <c r="G3" s="114" t="s">
        <v>104</v>
      </c>
      <c r="H3" s="125" t="s">
        <v>93</v>
      </c>
    </row>
    <row r="4" s="78" customFormat="1" ht="20.1" customHeight="1" spans="1:8">
      <c r="A4" s="130"/>
      <c r="B4" s="116"/>
      <c r="C4" s="131"/>
      <c r="D4" s="116"/>
      <c r="E4" s="132"/>
      <c r="F4" s="133"/>
      <c r="G4" s="134"/>
      <c r="H4" s="135"/>
    </row>
    <row r="5" s="78" customFormat="1" ht="20.1" customHeight="1" spans="1:8">
      <c r="A5" s="130"/>
      <c r="B5" s="116"/>
      <c r="C5" s="131"/>
      <c r="D5" s="116"/>
      <c r="E5" s="132"/>
      <c r="F5" s="133"/>
      <c r="G5" s="134"/>
      <c r="H5" s="135"/>
    </row>
    <row r="6" s="78" customFormat="1" ht="20.1" customHeight="1" spans="1:8">
      <c r="A6" s="130"/>
      <c r="B6" s="116"/>
      <c r="C6" s="131"/>
      <c r="D6" s="116"/>
      <c r="E6" s="132"/>
      <c r="F6" s="133"/>
      <c r="G6" s="134"/>
      <c r="H6" s="135"/>
    </row>
    <row r="7" s="78" customFormat="1" ht="20.1" customHeight="1" spans="1:8">
      <c r="A7" s="130"/>
      <c r="B7" s="116"/>
      <c r="C7" s="131"/>
      <c r="D7" s="116"/>
      <c r="E7" s="132"/>
      <c r="F7" s="133"/>
      <c r="G7" s="134"/>
      <c r="H7" s="135"/>
    </row>
    <row r="8" s="78" customFormat="1" ht="20.1" customHeight="1" spans="1:8">
      <c r="A8" s="130"/>
      <c r="B8" s="116"/>
      <c r="C8" s="131"/>
      <c r="D8" s="116"/>
      <c r="E8" s="132"/>
      <c r="F8" s="133"/>
      <c r="G8" s="134"/>
      <c r="H8" s="135"/>
    </row>
    <row r="9" s="78" customFormat="1" ht="20.1" customHeight="1" spans="1:8">
      <c r="A9" s="130"/>
      <c r="B9" s="116"/>
      <c r="C9" s="131"/>
      <c r="D9" s="116"/>
      <c r="E9" s="132"/>
      <c r="F9" s="133"/>
      <c r="G9" s="134"/>
      <c r="H9" s="135"/>
    </row>
    <row r="10" s="78" customFormat="1" ht="20.1" customHeight="1" spans="1:8">
      <c r="A10" s="130"/>
      <c r="B10" s="116"/>
      <c r="C10" s="131"/>
      <c r="D10" s="116"/>
      <c r="E10" s="132"/>
      <c r="F10" s="133"/>
      <c r="G10" s="134"/>
      <c r="H10" s="135"/>
    </row>
    <row r="11" s="78" customFormat="1" ht="20.1" customHeight="1" spans="1:8">
      <c r="A11" s="130"/>
      <c r="B11" s="116"/>
      <c r="C11" s="131"/>
      <c r="D11" s="116"/>
      <c r="E11" s="132"/>
      <c r="F11" s="133"/>
      <c r="G11" s="134"/>
      <c r="H11" s="135"/>
    </row>
    <row r="12" s="78" customFormat="1" ht="20.1" customHeight="1" spans="1:8">
      <c r="A12" s="130"/>
      <c r="B12" s="116"/>
      <c r="C12" s="131"/>
      <c r="D12" s="116"/>
      <c r="E12" s="132"/>
      <c r="F12" s="133"/>
      <c r="G12" s="134"/>
      <c r="H12" s="135"/>
    </row>
    <row r="13" s="78" customFormat="1" ht="20.1" customHeight="1" spans="1:8">
      <c r="A13" s="130"/>
      <c r="B13" s="116"/>
      <c r="C13" s="131"/>
      <c r="D13" s="116"/>
      <c r="E13" s="132"/>
      <c r="F13" s="133"/>
      <c r="G13" s="134"/>
      <c r="H13" s="135"/>
    </row>
    <row r="14" s="78" customFormat="1" ht="20.1" customHeight="1" spans="1:8">
      <c r="A14" s="130"/>
      <c r="B14" s="116"/>
      <c r="C14" s="131"/>
      <c r="D14" s="116"/>
      <c r="E14" s="132"/>
      <c r="F14" s="133"/>
      <c r="G14" s="134"/>
      <c r="H14" s="135"/>
    </row>
    <row r="15" s="78" customFormat="1" ht="20.1" customHeight="1" spans="1:8">
      <c r="A15" s="130"/>
      <c r="B15" s="116"/>
      <c r="C15" s="131"/>
      <c r="D15" s="116"/>
      <c r="E15" s="132"/>
      <c r="F15" s="133"/>
      <c r="G15" s="134"/>
      <c r="H15" s="135"/>
    </row>
    <row r="16" s="78" customFormat="1" ht="20.1" customHeight="1" spans="1:8">
      <c r="A16" s="130"/>
      <c r="B16" s="116"/>
      <c r="C16" s="131"/>
      <c r="D16" s="116"/>
      <c r="E16" s="132"/>
      <c r="F16" s="133"/>
      <c r="G16" s="134"/>
      <c r="H16" s="135"/>
    </row>
    <row r="17" s="78" customFormat="1" ht="20.1" customHeight="1" spans="1:8">
      <c r="A17" s="130"/>
      <c r="B17" s="116"/>
      <c r="C17" s="131"/>
      <c r="D17" s="116"/>
      <c r="E17" s="132"/>
      <c r="F17" s="133"/>
      <c r="G17" s="134"/>
      <c r="H17" s="135"/>
    </row>
    <row r="18" s="78" customFormat="1" ht="20.25" customHeight="1" spans="1:8">
      <c r="A18" s="136" t="s">
        <v>69</v>
      </c>
      <c r="B18" s="137"/>
      <c r="C18" s="137"/>
      <c r="D18" s="138"/>
      <c r="E18" s="139">
        <f>SUM(E4:E17)</f>
        <v>0</v>
      </c>
      <c r="F18" s="140"/>
      <c r="G18" s="141"/>
      <c r="H18" s="142"/>
    </row>
  </sheetData>
  <sheetProtection password="C593" sheet="1" objects="1" scenarios="1"/>
  <mergeCells count="4">
    <mergeCell ref="A1:H1"/>
    <mergeCell ref="A2:B2"/>
    <mergeCell ref="C2:E2"/>
    <mergeCell ref="A18:C1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经费支付申请单</vt:lpstr>
      <vt:lpstr>账户附加信息</vt:lpstr>
      <vt:lpstr>差旅费报销表</vt:lpstr>
      <vt:lpstr>单据粘贴单（打印后粘贴发票）</vt:lpstr>
      <vt:lpstr>在职人员费用发放表-新</vt:lpstr>
      <vt:lpstr>劳务费发放表-新</vt:lpstr>
      <vt:lpstr>学生奖助学金（开放教育）</vt:lpstr>
      <vt:lpstr>在职人员津补贴发放表</vt:lpstr>
      <vt:lpstr>离退休人员费用发放表</vt:lpstr>
      <vt:lpstr>在职人员劳务费用</vt:lpstr>
      <vt:lpstr>外聘人员劳务费</vt:lpstr>
      <vt:lpstr>外聘人员劳务费（创收资金）</vt:lpstr>
      <vt:lpstr>预开发票申请单</vt:lpstr>
      <vt:lpstr>数据（外请专家讲座）</vt:lpstr>
      <vt:lpstr>数据（专家咨询）</vt:lpstr>
      <vt:lpstr>数据（专家评审）</vt:lpstr>
      <vt:lpstr>数据（专家顾问）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冰咖啡</cp:lastModifiedBy>
  <dcterms:created xsi:type="dcterms:W3CDTF">1996-12-17T01:32:00Z</dcterms:created>
  <cp:lastPrinted>2023-10-10T02:14:00Z</cp:lastPrinted>
  <dcterms:modified xsi:type="dcterms:W3CDTF">2023-10-11T01:10:33Z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6E88DC54D85B4BB19D005634F53A8986_13</vt:lpwstr>
  </property>
</Properties>
</file>